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hesis\elife revision\Summplementary documents\"/>
    </mc:Choice>
  </mc:AlternateContent>
  <xr:revisionPtr revIDLastSave="0" documentId="13_ncr:1_{993F7130-615E-4BCE-B459-02C29335AD65}" xr6:coauthVersionLast="47" xr6:coauthVersionMax="47" xr10:uidLastSave="{00000000-0000-0000-0000-000000000000}"/>
  <bookViews>
    <workbookView xWindow="-96" yWindow="0" windowWidth="11712" windowHeight="12336" activeTab="2" xr2:uid="{F0B81C6B-2B78-45A2-9605-3AF933A2FBFB}"/>
  </bookViews>
  <sheets>
    <sheet name="Fig.S4b" sheetId="1" r:id="rId1"/>
    <sheet name="Fig.S4d" sheetId="2" r:id="rId2"/>
    <sheet name="Fig.S4h" sheetId="4" r:id="rId3"/>
    <sheet name="Fig.S4j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4" l="1"/>
  <c r="D7" i="4" s="1"/>
  <c r="D5" i="4"/>
  <c r="BY65" i="2" l="1"/>
  <c r="BX65" i="2"/>
  <c r="CD34" i="2"/>
  <c r="CC34" i="2"/>
  <c r="CB34" i="2"/>
  <c r="CA34" i="2"/>
  <c r="BT53" i="2"/>
  <c r="BT51" i="2"/>
  <c r="BT48" i="2"/>
  <c r="BT44" i="2"/>
  <c r="BT38" i="2"/>
  <c r="BT35" i="2"/>
  <c r="BT32" i="2"/>
  <c r="BT30" i="2"/>
  <c r="BT26" i="2"/>
  <c r="BT24" i="2"/>
  <c r="BS21" i="2"/>
  <c r="BR21" i="2"/>
  <c r="BQ21" i="2"/>
  <c r="BP21" i="2"/>
  <c r="BO21" i="2"/>
  <c r="BT21" i="2" s="1"/>
  <c r="BN21" i="2"/>
  <c r="BM21" i="2"/>
  <c r="BL21" i="2"/>
  <c r="BK21" i="2"/>
  <c r="BJ21" i="2"/>
  <c r="BI21" i="2"/>
  <c r="BH21" i="2"/>
  <c r="BG21" i="2"/>
  <c r="BT17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S11" i="2"/>
  <c r="BR11" i="2"/>
  <c r="BQ11" i="2"/>
  <c r="BP11" i="2"/>
  <c r="BO11" i="2"/>
  <c r="BT11" i="2" s="1"/>
  <c r="BN11" i="2"/>
  <c r="BM11" i="2"/>
  <c r="BL11" i="2"/>
  <c r="BK11" i="2"/>
  <c r="BJ11" i="2"/>
  <c r="BI11" i="2"/>
  <c r="BH11" i="2"/>
  <c r="BG11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T2" i="2"/>
  <c r="BA58" i="2"/>
  <c r="BA56" i="2"/>
  <c r="BA54" i="2"/>
  <c r="BA52" i="2"/>
  <c r="AZ52" i="2"/>
  <c r="AY52" i="2"/>
  <c r="AX52" i="2"/>
  <c r="AW52" i="2"/>
  <c r="AV52" i="2"/>
  <c r="AU52" i="2"/>
  <c r="AT52" i="2"/>
  <c r="AS52" i="2"/>
  <c r="AR52" i="2"/>
  <c r="AQ52" i="2"/>
  <c r="AP52" i="2"/>
  <c r="AO52" i="2"/>
  <c r="AN52" i="2"/>
  <c r="BA47" i="2"/>
  <c r="BA45" i="2"/>
  <c r="BA41" i="2"/>
  <c r="BA38" i="2"/>
  <c r="BA36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BA30" i="2"/>
  <c r="AZ27" i="2"/>
  <c r="AY27" i="2"/>
  <c r="AX27" i="2"/>
  <c r="AW27" i="2"/>
  <c r="AV27" i="2"/>
  <c r="BA28" i="2" s="1"/>
  <c r="AU27" i="2"/>
  <c r="AT27" i="2"/>
  <c r="AS27" i="2"/>
  <c r="AR27" i="2"/>
  <c r="AQ27" i="2"/>
  <c r="AP27" i="2"/>
  <c r="AO27" i="2"/>
  <c r="AN27" i="2"/>
  <c r="AZ21" i="2"/>
  <c r="AY21" i="2"/>
  <c r="AX21" i="2"/>
  <c r="AW21" i="2"/>
  <c r="AV21" i="2"/>
  <c r="BA22" i="2" s="1"/>
  <c r="AU21" i="2"/>
  <c r="AT21" i="2"/>
  <c r="AS21" i="2"/>
  <c r="AR21" i="2"/>
  <c r="AQ21" i="2"/>
  <c r="AP21" i="2"/>
  <c r="AO21" i="2"/>
  <c r="AN21" i="2"/>
  <c r="BA15" i="2"/>
  <c r="BA13" i="2"/>
  <c r="BA9" i="2"/>
  <c r="BA7" i="2"/>
  <c r="BA5" i="2"/>
  <c r="BA3" i="2"/>
  <c r="AJ177" i="2"/>
  <c r="AK176" i="2"/>
  <c r="AI175" i="2"/>
  <c r="AH175" i="2"/>
  <c r="AG175" i="2"/>
  <c r="AF175" i="2"/>
  <c r="AE175" i="2"/>
  <c r="AD175" i="2"/>
  <c r="AC175" i="2"/>
  <c r="AB175" i="2"/>
  <c r="AA175" i="2"/>
  <c r="Z175" i="2"/>
  <c r="Y175" i="2"/>
  <c r="X175" i="2"/>
  <c r="W175" i="2"/>
  <c r="AJ172" i="2" s="1"/>
  <c r="AK172" i="2"/>
  <c r="AK170" i="2"/>
  <c r="AJ170" i="2"/>
  <c r="AJ169" i="2"/>
  <c r="AK168" i="2"/>
  <c r="AJ167" i="2"/>
  <c r="AK166" i="2"/>
  <c r="AJ165" i="2"/>
  <c r="AK164" i="2"/>
  <c r="AK162" i="2"/>
  <c r="AJ162" i="2"/>
  <c r="AK160" i="2"/>
  <c r="AJ160" i="2"/>
  <c r="AI159" i="2"/>
  <c r="AH159" i="2"/>
  <c r="AG159" i="2"/>
  <c r="AF159" i="2"/>
  <c r="AE159" i="2"/>
  <c r="AD159" i="2"/>
  <c r="AC159" i="2"/>
  <c r="AB159" i="2"/>
  <c r="AA159" i="2"/>
  <c r="Z159" i="2"/>
  <c r="Y159" i="2"/>
  <c r="X159" i="2"/>
  <c r="W159" i="2"/>
  <c r="AK156" i="2"/>
  <c r="AJ156" i="2"/>
  <c r="AJ155" i="2"/>
  <c r="AK154" i="2"/>
  <c r="AK152" i="2"/>
  <c r="AJ152" i="2"/>
  <c r="AK150" i="2"/>
  <c r="AJ150" i="2"/>
  <c r="AJ149" i="2"/>
  <c r="AK148" i="2"/>
  <c r="AI146" i="2"/>
  <c r="AH146" i="2"/>
  <c r="AG146" i="2"/>
  <c r="AF146" i="2"/>
  <c r="AE146" i="2"/>
  <c r="AK146" i="2" s="1"/>
  <c r="AD146" i="2"/>
  <c r="AC146" i="2"/>
  <c r="AB146" i="2"/>
  <c r="AA146" i="2"/>
  <c r="Z146" i="2"/>
  <c r="Y146" i="2"/>
  <c r="X146" i="2"/>
  <c r="W146" i="2"/>
  <c r="AJ146" i="2" s="1"/>
  <c r="AK142" i="2"/>
  <c r="AI142" i="2"/>
  <c r="AH142" i="2"/>
  <c r="AG142" i="2"/>
  <c r="AF142" i="2"/>
  <c r="AE142" i="2"/>
  <c r="AD142" i="2"/>
  <c r="AC142" i="2"/>
  <c r="AB142" i="2"/>
  <c r="AA142" i="2"/>
  <c r="Z142" i="2"/>
  <c r="Y142" i="2"/>
  <c r="X142" i="2"/>
  <c r="W142" i="2"/>
  <c r="AJ142" i="2" s="1"/>
  <c r="AI138" i="2"/>
  <c r="AH138" i="2"/>
  <c r="AG138" i="2"/>
  <c r="AF138" i="2"/>
  <c r="AE138" i="2"/>
  <c r="AK131" i="2" s="1"/>
  <c r="AD138" i="2"/>
  <c r="AC138" i="2"/>
  <c r="AB138" i="2"/>
  <c r="AA138" i="2"/>
  <c r="Z138" i="2"/>
  <c r="Y138" i="2"/>
  <c r="X138" i="2"/>
  <c r="W138" i="2"/>
  <c r="AJ138" i="2" s="1"/>
  <c r="AI131" i="2"/>
  <c r="AH131" i="2"/>
  <c r="AG131" i="2"/>
  <c r="AF131" i="2"/>
  <c r="AE131" i="2"/>
  <c r="AD131" i="2"/>
  <c r="AC131" i="2"/>
  <c r="AB131" i="2"/>
  <c r="AA131" i="2"/>
  <c r="Z131" i="2"/>
  <c r="Y131" i="2"/>
  <c r="X131" i="2"/>
  <c r="W131" i="2"/>
  <c r="AK127" i="2"/>
  <c r="AJ127" i="2"/>
  <c r="AK125" i="2"/>
  <c r="AJ125" i="2"/>
  <c r="AJ124" i="2"/>
  <c r="AK123" i="2"/>
  <c r="AK121" i="2"/>
  <c r="AJ121" i="2"/>
  <c r="AK119" i="2"/>
  <c r="AJ119" i="2"/>
  <c r="AI119" i="2"/>
  <c r="AH119" i="2"/>
  <c r="AG119" i="2"/>
  <c r="AF119" i="2"/>
  <c r="AE119" i="2"/>
  <c r="AD119" i="2"/>
  <c r="AC119" i="2"/>
  <c r="AB119" i="2"/>
  <c r="AA119" i="2"/>
  <c r="Z119" i="2"/>
  <c r="Y119" i="2"/>
  <c r="X119" i="2"/>
  <c r="W119" i="2"/>
  <c r="AJ115" i="2"/>
  <c r="AK114" i="2"/>
  <c r="AK112" i="2"/>
  <c r="AJ112" i="2"/>
  <c r="AK110" i="2"/>
  <c r="AJ110" i="2"/>
  <c r="AK108" i="2"/>
  <c r="AI108" i="2"/>
  <c r="AH108" i="2"/>
  <c r="AG108" i="2"/>
  <c r="AF108" i="2"/>
  <c r="AE108" i="2"/>
  <c r="AD108" i="2"/>
  <c r="AC108" i="2"/>
  <c r="AB108" i="2"/>
  <c r="AA108" i="2"/>
  <c r="Z108" i="2"/>
  <c r="Y108" i="2"/>
  <c r="X108" i="2"/>
  <c r="W108" i="2"/>
  <c r="AJ108" i="2" s="1"/>
  <c r="AK105" i="2"/>
  <c r="AJ105" i="2"/>
  <c r="AK102" i="2"/>
  <c r="AJ102" i="2"/>
  <c r="AI100" i="2"/>
  <c r="AH100" i="2"/>
  <c r="AG100" i="2"/>
  <c r="AF100" i="2"/>
  <c r="AE100" i="2"/>
  <c r="AK100" i="2" s="1"/>
  <c r="AD100" i="2"/>
  <c r="AC100" i="2"/>
  <c r="AB100" i="2"/>
  <c r="AA100" i="2"/>
  <c r="Z100" i="2"/>
  <c r="Y100" i="2"/>
  <c r="X100" i="2"/>
  <c r="W100" i="2"/>
  <c r="AI97" i="2"/>
  <c r="AH97" i="2"/>
  <c r="AG97" i="2"/>
  <c r="AF97" i="2"/>
  <c r="AE97" i="2"/>
  <c r="AD97" i="2"/>
  <c r="AC97" i="2"/>
  <c r="AB97" i="2"/>
  <c r="AA97" i="2"/>
  <c r="Z97" i="2"/>
  <c r="Y97" i="2"/>
  <c r="X97" i="2"/>
  <c r="W97" i="2"/>
  <c r="AJ97" i="2" s="1"/>
  <c r="AK92" i="2"/>
  <c r="AJ91" i="2"/>
  <c r="AI91" i="2"/>
  <c r="AH91" i="2"/>
  <c r="AG91" i="2"/>
  <c r="AF91" i="2"/>
  <c r="AE91" i="2"/>
  <c r="AD91" i="2"/>
  <c r="AC91" i="2"/>
  <c r="AB91" i="2"/>
  <c r="AA91" i="2"/>
  <c r="Z91" i="2"/>
  <c r="Y91" i="2"/>
  <c r="X91" i="2"/>
  <c r="W91" i="2"/>
  <c r="AK87" i="2"/>
  <c r="AJ87" i="2"/>
  <c r="AK85" i="2"/>
  <c r="AJ85" i="2"/>
  <c r="AI82" i="2"/>
  <c r="AH82" i="2"/>
  <c r="AG82" i="2"/>
  <c r="AF82" i="2"/>
  <c r="AE82" i="2"/>
  <c r="AK83" i="2" s="1"/>
  <c r="AD82" i="2"/>
  <c r="AC82" i="2"/>
  <c r="AB82" i="2"/>
  <c r="AA82" i="2"/>
  <c r="Z82" i="2"/>
  <c r="Y82" i="2"/>
  <c r="X82" i="2"/>
  <c r="W82" i="2"/>
  <c r="AJ83" i="2" s="1"/>
  <c r="AK79" i="2"/>
  <c r="AJ79" i="2"/>
  <c r="AK77" i="2"/>
  <c r="AJ77" i="2"/>
  <c r="AI76" i="2"/>
  <c r="AH76" i="2"/>
  <c r="AG76" i="2"/>
  <c r="AF76" i="2"/>
  <c r="AE76" i="2"/>
  <c r="AD76" i="2"/>
  <c r="AC76" i="2"/>
  <c r="AB76" i="2"/>
  <c r="AA76" i="2"/>
  <c r="Z76" i="2"/>
  <c r="Y76" i="2"/>
  <c r="X76" i="2"/>
  <c r="W76" i="2"/>
  <c r="AI72" i="2"/>
  <c r="AH72" i="2"/>
  <c r="AG72" i="2"/>
  <c r="AF72" i="2"/>
  <c r="AE72" i="2"/>
  <c r="AD72" i="2"/>
  <c r="AC72" i="2"/>
  <c r="AB72" i="2"/>
  <c r="AA72" i="2"/>
  <c r="Z72" i="2"/>
  <c r="Y72" i="2"/>
  <c r="X72" i="2"/>
  <c r="W72" i="2"/>
  <c r="AK68" i="2"/>
  <c r="AJ68" i="2"/>
  <c r="AI68" i="2"/>
  <c r="AH68" i="2"/>
  <c r="AG68" i="2"/>
  <c r="AF68" i="2"/>
  <c r="AE68" i="2"/>
  <c r="AD68" i="2"/>
  <c r="AC68" i="2"/>
  <c r="AB68" i="2"/>
  <c r="AA68" i="2"/>
  <c r="Z68" i="2"/>
  <c r="Y68" i="2"/>
  <c r="X68" i="2"/>
  <c r="W68" i="2"/>
  <c r="AK63" i="2"/>
  <c r="AJ63" i="2"/>
  <c r="AK61" i="2"/>
  <c r="AJ61" i="2"/>
  <c r="AK59" i="2"/>
  <c r="AJ59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AK55" i="2"/>
  <c r="AK53" i="2"/>
  <c r="AJ53" i="2"/>
  <c r="AK51" i="2"/>
  <c r="AJ51" i="2"/>
  <c r="AK49" i="2"/>
  <c r="AJ49" i="2"/>
  <c r="AK47" i="2"/>
  <c r="AJ47" i="2"/>
  <c r="AK45" i="2"/>
  <c r="AJ44" i="2"/>
  <c r="AK43" i="2"/>
  <c r="AJ42" i="2"/>
  <c r="AK41" i="2"/>
  <c r="AJ40" i="2"/>
  <c r="AK39" i="2"/>
  <c r="AJ39" i="2"/>
  <c r="AK37" i="2"/>
  <c r="AJ37" i="2"/>
  <c r="AK35" i="2"/>
  <c r="AJ35" i="2"/>
  <c r="AK29" i="2"/>
  <c r="AJ28" i="2"/>
  <c r="AK27" i="2"/>
  <c r="AJ27" i="2"/>
  <c r="AI24" i="2"/>
  <c r="AH24" i="2"/>
  <c r="AG24" i="2"/>
  <c r="AF24" i="2"/>
  <c r="AE24" i="2"/>
  <c r="AK24" i="2" s="1"/>
  <c r="AD24" i="2"/>
  <c r="AC24" i="2"/>
  <c r="AB24" i="2"/>
  <c r="AA24" i="2"/>
  <c r="Z24" i="2"/>
  <c r="Y24" i="2"/>
  <c r="X24" i="2"/>
  <c r="W24" i="2"/>
  <c r="AJ21" i="2" s="1"/>
  <c r="AI19" i="2"/>
  <c r="AH19" i="2"/>
  <c r="AG19" i="2"/>
  <c r="AF19" i="2"/>
  <c r="AE19" i="2"/>
  <c r="AK20" i="2" s="1"/>
  <c r="AD19" i="2"/>
  <c r="AC19" i="2"/>
  <c r="AB19" i="2"/>
  <c r="AA19" i="2"/>
  <c r="Z19" i="2"/>
  <c r="Y19" i="2"/>
  <c r="X19" i="2"/>
  <c r="W19" i="2"/>
  <c r="AJ19" i="2" s="1"/>
  <c r="AK15" i="2"/>
  <c r="AJ15" i="2"/>
  <c r="AK13" i="2"/>
  <c r="AJ13" i="2"/>
  <c r="AK11" i="2"/>
  <c r="AJ10" i="2"/>
  <c r="AK9" i="2"/>
  <c r="AJ9" i="2"/>
  <c r="AK7" i="2"/>
  <c r="AJ6" i="2"/>
  <c r="AK5" i="2"/>
  <c r="AJ5" i="2"/>
  <c r="AK3" i="2"/>
  <c r="AJ3" i="2"/>
  <c r="R162" i="2"/>
  <c r="Q161" i="2"/>
  <c r="P160" i="2"/>
  <c r="O160" i="2"/>
  <c r="N160" i="2"/>
  <c r="M160" i="2"/>
  <c r="L160" i="2"/>
  <c r="K160" i="2"/>
  <c r="J160" i="2"/>
  <c r="I160" i="2"/>
  <c r="H160" i="2"/>
  <c r="G160" i="2"/>
  <c r="F160" i="2"/>
  <c r="E160" i="2"/>
  <c r="D160" i="2"/>
  <c r="R157" i="2"/>
  <c r="Q157" i="2"/>
  <c r="R155" i="2"/>
  <c r="Q155" i="2"/>
  <c r="R154" i="2"/>
  <c r="Q154" i="2"/>
  <c r="Q151" i="2"/>
  <c r="R150" i="2"/>
  <c r="R149" i="2"/>
  <c r="Q149" i="2"/>
  <c r="R148" i="2"/>
  <c r="Q148" i="2"/>
  <c r="R146" i="2"/>
  <c r="Q145" i="2"/>
  <c r="R144" i="2"/>
  <c r="Q144" i="2"/>
  <c r="Q142" i="2"/>
  <c r="R141" i="2"/>
  <c r="R140" i="2"/>
  <c r="Q140" i="2"/>
  <c r="R138" i="2"/>
  <c r="Q138" i="2"/>
  <c r="R136" i="2"/>
  <c r="Q136" i="2"/>
  <c r="R133" i="2"/>
  <c r="Q133" i="2"/>
  <c r="Q132" i="2"/>
  <c r="R131" i="2"/>
  <c r="P129" i="2"/>
  <c r="O129" i="2"/>
  <c r="N129" i="2"/>
  <c r="M129" i="2"/>
  <c r="L129" i="2"/>
  <c r="R130" i="2" s="1"/>
  <c r="K129" i="2"/>
  <c r="J129" i="2"/>
  <c r="I129" i="2"/>
  <c r="H129" i="2"/>
  <c r="G129" i="2"/>
  <c r="F129" i="2"/>
  <c r="E129" i="2"/>
  <c r="D129" i="2"/>
  <c r="Q130" i="2" s="1"/>
  <c r="R125" i="2"/>
  <c r="Q125" i="2"/>
  <c r="R123" i="2"/>
  <c r="Q123" i="2"/>
  <c r="P121" i="2"/>
  <c r="O121" i="2"/>
  <c r="N121" i="2"/>
  <c r="M121" i="2"/>
  <c r="L121" i="2"/>
  <c r="K121" i="2"/>
  <c r="J121" i="2"/>
  <c r="I121" i="2"/>
  <c r="H121" i="2"/>
  <c r="G121" i="2"/>
  <c r="F121" i="2"/>
  <c r="E121" i="2"/>
  <c r="D121" i="2"/>
  <c r="R118" i="2"/>
  <c r="Q118" i="2"/>
  <c r="R117" i="2"/>
  <c r="P117" i="2"/>
  <c r="O117" i="2"/>
  <c r="N117" i="2"/>
  <c r="M117" i="2"/>
  <c r="L117" i="2"/>
  <c r="K117" i="2"/>
  <c r="J117" i="2"/>
  <c r="I117" i="2"/>
  <c r="H117" i="2"/>
  <c r="G117" i="2"/>
  <c r="F117" i="2"/>
  <c r="E117" i="2"/>
  <c r="D117" i="2"/>
  <c r="P114" i="2"/>
  <c r="O114" i="2"/>
  <c r="N114" i="2"/>
  <c r="M114" i="2"/>
  <c r="L114" i="2"/>
  <c r="K114" i="2"/>
  <c r="J114" i="2"/>
  <c r="I114" i="2"/>
  <c r="H114" i="2"/>
  <c r="G114" i="2"/>
  <c r="F114" i="2"/>
  <c r="E114" i="2"/>
  <c r="D114" i="2"/>
  <c r="Q114" i="2" s="1"/>
  <c r="R108" i="2"/>
  <c r="Q108" i="2"/>
  <c r="Q107" i="2"/>
  <c r="R106" i="2"/>
  <c r="R105" i="2"/>
  <c r="Q105" i="2"/>
  <c r="R102" i="2"/>
  <c r="Q102" i="2"/>
  <c r="R100" i="2"/>
  <c r="Q100" i="2"/>
  <c r="R99" i="2"/>
  <c r="Q99" i="2"/>
  <c r="R96" i="2"/>
  <c r="Q96" i="2"/>
  <c r="R95" i="2"/>
  <c r="Q95" i="2"/>
  <c r="R93" i="2"/>
  <c r="Q92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R87" i="2"/>
  <c r="Q87" i="2"/>
  <c r="R86" i="2"/>
  <c r="Q86" i="2"/>
  <c r="R83" i="2"/>
  <c r="Q83" i="2"/>
  <c r="Q82" i="2"/>
  <c r="R81" i="2"/>
  <c r="Q80" i="2"/>
  <c r="R79" i="2"/>
  <c r="R77" i="2"/>
  <c r="Q77" i="2"/>
  <c r="R76" i="2"/>
  <c r="Q76" i="2"/>
  <c r="P73" i="2"/>
  <c r="O73" i="2"/>
  <c r="N73" i="2"/>
  <c r="M73" i="2"/>
  <c r="L73" i="2"/>
  <c r="R74" i="2" s="1"/>
  <c r="K73" i="2"/>
  <c r="J73" i="2"/>
  <c r="I73" i="2"/>
  <c r="H73" i="2"/>
  <c r="G73" i="2"/>
  <c r="F73" i="2"/>
  <c r="E73" i="2"/>
  <c r="D73" i="2"/>
  <c r="Q73" i="2" s="1"/>
  <c r="R69" i="2"/>
  <c r="Q69" i="2"/>
  <c r="Q67" i="2"/>
  <c r="R66" i="2"/>
  <c r="Q65" i="2"/>
  <c r="R64" i="2"/>
  <c r="P62" i="2"/>
  <c r="O62" i="2"/>
  <c r="N62" i="2"/>
  <c r="M62" i="2"/>
  <c r="L62" i="2"/>
  <c r="R63" i="2" s="1"/>
  <c r="K62" i="2"/>
  <c r="J62" i="2"/>
  <c r="I62" i="2"/>
  <c r="H62" i="2"/>
  <c r="G62" i="2"/>
  <c r="F62" i="2"/>
  <c r="E62" i="2"/>
  <c r="D62" i="2"/>
  <c r="Q63" i="2" s="1"/>
  <c r="R59" i="2"/>
  <c r="Q59" i="2"/>
  <c r="R56" i="2"/>
  <c r="Q56" i="2"/>
  <c r="R55" i="2"/>
  <c r="Q54" i="2"/>
  <c r="R52" i="2"/>
  <c r="Q52" i="2"/>
  <c r="R51" i="2"/>
  <c r="Q51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Q46" i="2" s="1"/>
  <c r="R46" i="2"/>
  <c r="R44" i="2"/>
  <c r="Q43" i="2"/>
  <c r="R41" i="2"/>
  <c r="Q41" i="2"/>
  <c r="R39" i="2"/>
  <c r="Q39" i="2"/>
  <c r="R37" i="2"/>
  <c r="Q37" i="2"/>
  <c r="R35" i="2"/>
  <c r="Q35" i="2"/>
  <c r="R34" i="2"/>
  <c r="Q34" i="2"/>
  <c r="R28" i="2"/>
  <c r="Q27" i="2"/>
  <c r="R26" i="2"/>
  <c r="Q26" i="2"/>
  <c r="R23" i="2"/>
  <c r="Q23" i="2"/>
  <c r="Q21" i="2"/>
  <c r="R20" i="2"/>
  <c r="R18" i="2"/>
  <c r="Q18" i="2"/>
  <c r="R17" i="2"/>
  <c r="Q17" i="2"/>
  <c r="R15" i="2"/>
  <c r="Q15" i="2"/>
  <c r="R13" i="2"/>
  <c r="Q13" i="2"/>
  <c r="R10" i="2"/>
  <c r="Q10" i="2"/>
  <c r="R9" i="2"/>
  <c r="Q9" i="2"/>
  <c r="R7" i="2"/>
  <c r="Q7" i="2"/>
  <c r="R4" i="2"/>
  <c r="Q4" i="2"/>
  <c r="R3" i="2"/>
  <c r="Q3" i="2"/>
  <c r="Q164" i="2" l="1"/>
  <c r="Q163" i="2"/>
  <c r="L2" i="1" l="1"/>
  <c r="L1" i="1"/>
  <c r="I101" i="1" l="1"/>
  <c r="I99" i="1"/>
  <c r="I97" i="1"/>
  <c r="I95" i="1"/>
  <c r="I93" i="1"/>
  <c r="I91" i="1"/>
  <c r="I89" i="1"/>
  <c r="H107" i="1"/>
  <c r="I107" i="1" s="1"/>
  <c r="I87" i="1"/>
  <c r="I85" i="1"/>
  <c r="I83" i="1"/>
  <c r="I81" i="1"/>
  <c r="I79" i="1"/>
  <c r="I77" i="1"/>
  <c r="I75" i="1"/>
  <c r="I73" i="1"/>
  <c r="I71" i="1"/>
  <c r="I69" i="1"/>
  <c r="I67" i="1"/>
  <c r="I65" i="1"/>
  <c r="I63" i="1"/>
  <c r="I61" i="1"/>
  <c r="I59" i="1"/>
  <c r="I57" i="1"/>
  <c r="I51" i="1"/>
  <c r="I49" i="1"/>
  <c r="I47" i="1"/>
  <c r="I45" i="1"/>
  <c r="H43" i="1"/>
  <c r="I43" i="1" s="1"/>
  <c r="H56" i="1"/>
  <c r="I53" i="1" s="1"/>
  <c r="I39" i="1"/>
  <c r="I33" i="1"/>
  <c r="I31" i="1"/>
  <c r="I29" i="1"/>
  <c r="I27" i="1"/>
  <c r="I25" i="1"/>
  <c r="H38" i="1"/>
  <c r="I35" i="1" s="1"/>
  <c r="I23" i="1"/>
  <c r="I21" i="1"/>
  <c r="I19" i="1"/>
  <c r="I17" i="1"/>
  <c r="I15" i="1"/>
  <c r="I8" i="1"/>
  <c r="I6" i="1"/>
  <c r="I4" i="1"/>
  <c r="I2" i="1"/>
  <c r="H13" i="1"/>
  <c r="I13" i="1" s="1"/>
  <c r="F138" i="1"/>
  <c r="F136" i="1"/>
  <c r="F134" i="1"/>
  <c r="F132" i="1"/>
  <c r="E142" i="1"/>
  <c r="F142" i="1" s="1"/>
  <c r="F130" i="1"/>
  <c r="F128" i="1"/>
  <c r="F122" i="1"/>
  <c r="F120" i="1"/>
  <c r="E126" i="1"/>
  <c r="F126" i="1" s="1"/>
  <c r="F118" i="1"/>
  <c r="F116" i="1"/>
  <c r="F114" i="1"/>
  <c r="F112" i="1"/>
  <c r="F110" i="1"/>
  <c r="F108" i="1"/>
  <c r="F102" i="1"/>
  <c r="F96" i="1"/>
  <c r="F94" i="1"/>
  <c r="E106" i="1"/>
  <c r="F106" i="1" s="1"/>
  <c r="E101" i="1"/>
  <c r="F98" i="1" s="1"/>
  <c r="F92" i="1"/>
  <c r="F90" i="1"/>
  <c r="F84" i="1"/>
  <c r="F78" i="1"/>
  <c r="E88" i="1"/>
  <c r="F88" i="1" s="1"/>
  <c r="E82" i="1"/>
  <c r="F82" i="1" s="1"/>
  <c r="F72" i="1"/>
  <c r="F76" i="1"/>
  <c r="F74" i="1"/>
  <c r="E71" i="1"/>
  <c r="F68" i="1" s="1"/>
  <c r="F57" i="1"/>
  <c r="F55" i="1"/>
  <c r="F53" i="1"/>
  <c r="F51" i="1"/>
  <c r="E67" i="1"/>
  <c r="F63" i="1" s="1"/>
  <c r="E61" i="1"/>
  <c r="F61" i="1" s="1"/>
  <c r="F49" i="1"/>
  <c r="F47" i="1"/>
  <c r="F41" i="1"/>
  <c r="F39" i="1"/>
  <c r="F37" i="1"/>
  <c r="E45" i="1"/>
  <c r="F45" i="1" s="1"/>
  <c r="F35" i="1"/>
  <c r="F33" i="1"/>
  <c r="F31" i="1"/>
  <c r="F29" i="1"/>
  <c r="F27" i="1"/>
  <c r="F25" i="1"/>
  <c r="F23" i="1"/>
  <c r="F17" i="1"/>
  <c r="F8" i="1"/>
  <c r="F2" i="1"/>
  <c r="E21" i="1"/>
  <c r="F21" i="1" s="1"/>
  <c r="E16" i="1"/>
  <c r="E12" i="1"/>
  <c r="F12" i="1" l="1"/>
  <c r="B116" i="1"/>
  <c r="C116" i="1" s="1"/>
  <c r="C112" i="1"/>
  <c r="B111" i="1"/>
  <c r="C108" i="1" s="1"/>
  <c r="C106" i="1"/>
  <c r="C104" i="1"/>
  <c r="C102" i="1"/>
  <c r="C100" i="1"/>
  <c r="C98" i="1"/>
  <c r="C96" i="1"/>
  <c r="B94" i="1"/>
  <c r="C94" i="1" s="1"/>
  <c r="C90" i="1"/>
  <c r="C88" i="1"/>
  <c r="C86" i="1"/>
  <c r="C84" i="1"/>
  <c r="C82" i="1"/>
  <c r="C80" i="1"/>
  <c r="C78" i="1"/>
  <c r="C76" i="1"/>
  <c r="B74" i="1"/>
  <c r="C74" i="1" s="1"/>
  <c r="B71" i="1"/>
  <c r="C68" i="1" s="1"/>
  <c r="C66" i="1"/>
  <c r="C64" i="1"/>
  <c r="C62" i="1"/>
  <c r="C60" i="1"/>
  <c r="C58" i="1"/>
  <c r="C56" i="1"/>
  <c r="C54" i="1"/>
  <c r="C52" i="1"/>
  <c r="C50" i="1"/>
  <c r="C48" i="1"/>
  <c r="C46" i="1"/>
  <c r="C44" i="1"/>
  <c r="C42" i="1"/>
  <c r="C40" i="1"/>
  <c r="C38" i="1"/>
  <c r="C36" i="1"/>
  <c r="C34" i="1"/>
  <c r="C32" i="1"/>
  <c r="C30" i="1"/>
  <c r="C28" i="1"/>
  <c r="C26" i="1"/>
  <c r="B25" i="1"/>
  <c r="C21" i="1" s="1"/>
  <c r="B20" i="1"/>
  <c r="B17" i="1"/>
  <c r="C13" i="1"/>
  <c r="B12" i="1"/>
  <c r="C8" i="1" s="1"/>
  <c r="E6" i="1"/>
  <c r="F6" i="1" s="1"/>
  <c r="C6" i="1"/>
  <c r="C4" i="1"/>
  <c r="C2" i="1"/>
  <c r="C17" i="1" l="1"/>
</calcChain>
</file>

<file path=xl/sharedStrings.xml><?xml version="1.0" encoding="utf-8"?>
<sst xmlns="http://schemas.openxmlformats.org/spreadsheetml/2006/main" count="429" uniqueCount="54">
  <si>
    <t>Int Den of 15SatIII</t>
  </si>
  <si>
    <t>Relative Int Den</t>
  </si>
  <si>
    <t>Label</t>
  </si>
  <si>
    <t>Area</t>
  </si>
  <si>
    <t>Mean</t>
  </si>
  <si>
    <t>Min</t>
  </si>
  <si>
    <t>Max</t>
  </si>
  <si>
    <t>Major</t>
  </si>
  <si>
    <t>Minor</t>
  </si>
  <si>
    <t>Angle</t>
  </si>
  <si>
    <t>Circ.</t>
  </si>
  <si>
    <t>IntDen</t>
  </si>
  <si>
    <t>RawIntDen</t>
  </si>
  <si>
    <t>AR</t>
  </si>
  <si>
    <t>Round</t>
  </si>
  <si>
    <t>Solidity</t>
  </si>
  <si>
    <t>Experiment-685-Deconvolution (defaults)-processed.czi:c:1/3 - Experiment-685-Deconvolution (defaults)-processed.cz</t>
  </si>
  <si>
    <t>Experiment-686-Deconvolution (defaults)-processed.czi:c:1/3 - Experiment-686-Deconvolution (defaults)-processed.cz</t>
  </si>
  <si>
    <t>Experiment-687-Deconvolution (defaults)-processed.czi:c:1/3 - Experiment-687-Deconvolution (defaults)-processed.cz</t>
  </si>
  <si>
    <t>Experiment-688-Deconvolution (defaults)-processed.czi:c:1/3 - Experiment-688-Deconvolution (defaults)-processed.cz</t>
  </si>
  <si>
    <t>Experiment-690-Deconvolution (defaults)-processed.czi:c:1/3 - Experiment-690-Deconvolution (defaults)-processed.cz</t>
  </si>
  <si>
    <t>Experiment-691-Deconvolution (defaults)-processed.czi:c:1/3 - Experiment-691-Deconvolution (defaults)-processed.cz</t>
  </si>
  <si>
    <t>15CEN-scr</t>
  </si>
  <si>
    <t>Experiment-685-Deconvolution (defaults)-processed.czi:c:2/3 - Experiment-685-Deconvolution (defaults)-processed.cz</t>
  </si>
  <si>
    <t>Experiment-686-Deconvolution (defaults)-processed.czi:c:2/3 - Experiment-686-Deconvolution (defaults)-processed.cz</t>
  </si>
  <si>
    <t>Experiment-687-Deconvolution (defaults)-processed.czi:c:2/3 - Experiment-687-Deconvolution (defaults)-processed.cz</t>
  </si>
  <si>
    <t>Experiment-688-Deconvolution (defaults)-processed.czi:c:2/3 - Experiment-688-Deconvolution (defaults)-processed.cz</t>
  </si>
  <si>
    <t>Experiment-690-Deconvolution (defaults)-processed.czi:c:2/3 - Experiment-690-Deconvolution (defaults)-processed.cz</t>
  </si>
  <si>
    <t>Experiment-691-Deconvolution (defaults)-processed.czi:c:2/3 - Experiment-691-Deconvolution (defaults)-processed.cz</t>
  </si>
  <si>
    <t>15SatIII-scr</t>
  </si>
  <si>
    <t>15 CEN-ASOSNUL</t>
  </si>
  <si>
    <t>Experiment-696-Deconvolution (defaults)-processed.czi:c:2/3 - Experiment-696-Deconvolution (defaults)-processed.cz</t>
  </si>
  <si>
    <t>Experiment-698-Deconvolution (defaults)-processed.czi:c:2/3 - Experiment-698-Deconvolution (defaults)-processed.cz</t>
  </si>
  <si>
    <t>15SatIII-ASOSNUL</t>
  </si>
  <si>
    <t>CEN</t>
  </si>
  <si>
    <t>SatIII</t>
  </si>
  <si>
    <t>scr-CEN</t>
  </si>
  <si>
    <t>ASO-SNUL-CEN</t>
  </si>
  <si>
    <t>scr-SatIII</t>
  </si>
  <si>
    <t>ASOSNUL-SatIII</t>
  </si>
  <si>
    <t>ave</t>
  </si>
  <si>
    <t xml:space="preserve">Summary </t>
  </si>
  <si>
    <t>SNRPN associates with</t>
  </si>
  <si>
    <t xml:space="preserve"> smaller 15Sat III</t>
  </si>
  <si>
    <t xml:space="preserve"> larger 15Sat III</t>
  </si>
  <si>
    <t>85(94.4%)</t>
  </si>
  <si>
    <t>5(5.6%)</t>
  </si>
  <si>
    <t>SNUL-1</t>
  </si>
  <si>
    <t>associate with SNRPN</t>
  </si>
  <si>
    <t>not associate with SNRPN</t>
  </si>
  <si>
    <t>association rate</t>
  </si>
  <si>
    <t>average</t>
  </si>
  <si>
    <t>sd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</si>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</sst>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E9EBF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30">
    <xf numFmtId="0" fontId="0" fillId="0" borderId="0" xfId="0"/>
    <xf numFmtId="0" fontId="1" fillId="2" borderId="0" xfId="1"/>
    <xf numFmtId="14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2" borderId="5" xfId="1" applyBorder="1"/>
    <xf numFmtId="0" fontId="1" fillId="2" borderId="0" xfId="1" applyBorder="1"/>
    <xf numFmtId="0" fontId="1" fillId="2" borderId="6" xfId="1" applyBorder="1"/>
    <xf numFmtId="0" fontId="3" fillId="4" borderId="0" xfId="3" applyBorder="1"/>
    <xf numFmtId="0" fontId="3" fillId="4" borderId="5" xfId="3" applyBorder="1"/>
    <xf numFmtId="0" fontId="3" fillId="4" borderId="6" xfId="3" applyBorder="1"/>
    <xf numFmtId="0" fontId="2" fillId="3" borderId="5" xfId="2" applyBorder="1"/>
    <xf numFmtId="0" fontId="2" fillId="3" borderId="0" xfId="2" applyBorder="1"/>
    <xf numFmtId="0" fontId="2" fillId="3" borderId="6" xfId="2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/>
    <xf numFmtId="0" fontId="0" fillId="0" borderId="12" xfId="0" applyBorder="1"/>
    <xf numFmtId="0" fontId="4" fillId="0" borderId="1" xfId="0" applyFont="1" applyBorder="1"/>
    <xf numFmtId="0" fontId="0" fillId="0" borderId="13" xfId="0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 readingOrder="1"/>
    </xf>
    <xf numFmtId="0" fontId="5" fillId="5" borderId="14" xfId="0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4">
    <cellStyle name="Bad" xfId="3" builtinId="27"/>
    <cellStyle name="Good" xfId="2" builtinId="26"/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AED70-FDEA-4240-A931-CBDEDD1480A4}">
  <dimension ref="A1:L149"/>
  <sheetViews>
    <sheetView topLeftCell="A97" zoomScaleNormal="100" workbookViewId="0">
      <selection activeCell="V117" sqref="V117"/>
    </sheetView>
  </sheetViews>
  <sheetFormatPr defaultRowHeight="14.4" x14ac:dyDescent="0.3"/>
  <cols>
    <col min="1" max="1" width="9.6640625" bestFit="1" customWidth="1"/>
    <col min="2" max="2" width="16.5546875" customWidth="1"/>
    <col min="3" max="3" width="18.88671875" customWidth="1"/>
    <col min="4" max="4" width="9.6640625" bestFit="1" customWidth="1"/>
    <col min="7" max="7" width="9.6640625" bestFit="1" customWidth="1"/>
    <col min="11" max="11" width="8.6640625" customWidth="1"/>
  </cols>
  <sheetData>
    <row r="1" spans="1:12" x14ac:dyDescent="0.3">
      <c r="A1" s="2">
        <v>43846</v>
      </c>
      <c r="B1" t="s">
        <v>0</v>
      </c>
      <c r="C1" t="s">
        <v>1</v>
      </c>
      <c r="D1" s="2">
        <v>43849</v>
      </c>
      <c r="G1" s="2">
        <v>43850</v>
      </c>
      <c r="K1">
        <v>38.4</v>
      </c>
      <c r="L1">
        <f>AVERAGE(K1:K149)</f>
        <v>6.3110504204628217</v>
      </c>
    </row>
    <row r="2" spans="1:12" x14ac:dyDescent="0.3">
      <c r="A2" s="29">
        <v>1</v>
      </c>
      <c r="B2">
        <v>1.0649999999999999</v>
      </c>
      <c r="C2">
        <f>B2/B3</f>
        <v>4.5512820512820511</v>
      </c>
      <c r="D2" s="29">
        <v>1</v>
      </c>
      <c r="E2">
        <v>0.35799999999999998</v>
      </c>
      <c r="F2">
        <f>E2/E3</f>
        <v>1.6807511737089202</v>
      </c>
      <c r="G2" s="29">
        <v>1</v>
      </c>
      <c r="H2">
        <v>0.53500000000000003</v>
      </c>
      <c r="I2">
        <f>H2/H3</f>
        <v>53.5</v>
      </c>
      <c r="K2">
        <v>36.375</v>
      </c>
      <c r="L2">
        <f>MEDIAN(K1:K149)</f>
        <v>4.3315508021390379</v>
      </c>
    </row>
    <row r="3" spans="1:12" x14ac:dyDescent="0.3">
      <c r="A3" s="29"/>
      <c r="B3">
        <v>0.23400000000000001</v>
      </c>
      <c r="D3" s="29"/>
      <c r="E3">
        <v>0.21299999999999999</v>
      </c>
      <c r="G3" s="29"/>
      <c r="H3">
        <v>0.01</v>
      </c>
      <c r="K3">
        <v>29.153846153846157</v>
      </c>
    </row>
    <row r="4" spans="1:12" x14ac:dyDescent="0.3">
      <c r="A4" s="29">
        <v>2</v>
      </c>
      <c r="B4">
        <v>0.81499999999999995</v>
      </c>
      <c r="C4">
        <f>B4/B5</f>
        <v>15.673076923076923</v>
      </c>
      <c r="D4" s="29">
        <v>2</v>
      </c>
      <c r="E4" s="1">
        <v>0.51900000000000002</v>
      </c>
      <c r="G4" s="29">
        <v>2</v>
      </c>
      <c r="H4">
        <v>9.2999999999999999E-2</v>
      </c>
      <c r="I4">
        <f>H4/H5</f>
        <v>2.214285714285714</v>
      </c>
      <c r="K4">
        <v>27.153846153846153</v>
      </c>
    </row>
    <row r="5" spans="1:12" x14ac:dyDescent="0.3">
      <c r="A5" s="29"/>
      <c r="B5">
        <v>5.1999999999999998E-2</v>
      </c>
      <c r="D5" s="29"/>
      <c r="E5" s="1">
        <v>0.38400000000000001</v>
      </c>
      <c r="G5" s="29"/>
      <c r="H5">
        <v>4.2000000000000003E-2</v>
      </c>
      <c r="K5">
        <v>24.76923076923077</v>
      </c>
    </row>
    <row r="6" spans="1:12" x14ac:dyDescent="0.3">
      <c r="A6" s="29">
        <v>3</v>
      </c>
      <c r="B6">
        <v>2.399</v>
      </c>
      <c r="C6">
        <f>B6/B7</f>
        <v>3.6348484848484848</v>
      </c>
      <c r="D6" s="29"/>
      <c r="E6">
        <f>SUM(E4:E5)</f>
        <v>0.90300000000000002</v>
      </c>
      <c r="F6">
        <f>E6/E7</f>
        <v>3.9605263157894735</v>
      </c>
      <c r="G6" s="29">
        <v>3</v>
      </c>
      <c r="H6">
        <v>0.47299999999999998</v>
      </c>
      <c r="I6">
        <f>H6/H7</f>
        <v>3.638461538461538</v>
      </c>
      <c r="K6">
        <v>23.238095238095237</v>
      </c>
    </row>
    <row r="7" spans="1:12" x14ac:dyDescent="0.3">
      <c r="A7" s="29"/>
      <c r="B7">
        <v>0.66</v>
      </c>
      <c r="D7" s="29"/>
      <c r="E7">
        <v>0.22800000000000001</v>
      </c>
      <c r="G7" s="29"/>
      <c r="H7">
        <v>0.13</v>
      </c>
      <c r="K7">
        <v>19.3</v>
      </c>
    </row>
    <row r="8" spans="1:12" x14ac:dyDescent="0.3">
      <c r="A8" s="29">
        <v>4</v>
      </c>
      <c r="B8">
        <v>1.137</v>
      </c>
      <c r="C8">
        <f>B8/B12</f>
        <v>5.2155963302752291</v>
      </c>
      <c r="D8" s="29">
        <v>3</v>
      </c>
      <c r="E8">
        <v>0.32700000000000001</v>
      </c>
      <c r="F8">
        <f>E8/E9</f>
        <v>65.400000000000006</v>
      </c>
      <c r="G8" s="29">
        <v>4</v>
      </c>
      <c r="H8">
        <v>0.55600000000000005</v>
      </c>
      <c r="I8">
        <f>H8/H9</f>
        <v>7.6164383561643847</v>
      </c>
      <c r="K8">
        <v>17.7</v>
      </c>
    </row>
    <row r="9" spans="1:12" x14ac:dyDescent="0.3">
      <c r="A9" s="29"/>
      <c r="B9" s="1">
        <v>0.109</v>
      </c>
      <c r="D9" s="29"/>
      <c r="E9">
        <v>5.0000000000000001E-3</v>
      </c>
      <c r="G9" s="29"/>
      <c r="H9">
        <v>7.2999999999999995E-2</v>
      </c>
      <c r="K9">
        <v>15.952380952380953</v>
      </c>
    </row>
    <row r="10" spans="1:12" x14ac:dyDescent="0.3">
      <c r="A10" s="29"/>
      <c r="B10" s="1">
        <v>0.01</v>
      </c>
      <c r="D10" s="29">
        <v>4</v>
      </c>
      <c r="E10" s="1">
        <v>0.67</v>
      </c>
      <c r="G10" s="29">
        <v>5</v>
      </c>
      <c r="H10" s="1">
        <v>2.5999999999999999E-2</v>
      </c>
      <c r="K10">
        <v>15.673076923076923</v>
      </c>
    </row>
    <row r="11" spans="1:12" x14ac:dyDescent="0.3">
      <c r="A11" s="29"/>
      <c r="B11" s="1">
        <v>9.9000000000000005E-2</v>
      </c>
      <c r="D11" s="29"/>
      <c r="E11" s="1">
        <v>5.0000000000000001E-3</v>
      </c>
      <c r="G11" s="29"/>
      <c r="H11" s="1">
        <v>6.2E-2</v>
      </c>
      <c r="K11">
        <v>14.8989898989899</v>
      </c>
    </row>
    <row r="12" spans="1:12" x14ac:dyDescent="0.3">
      <c r="A12" s="29"/>
      <c r="B12">
        <f>SUM(B9:B11)</f>
        <v>0.218</v>
      </c>
      <c r="D12" s="29"/>
      <c r="E12">
        <f>SUM(E10:E11)</f>
        <v>0.67500000000000004</v>
      </c>
      <c r="F12">
        <f>E12/E16</f>
        <v>2.7217741935483875</v>
      </c>
      <c r="G12" s="29"/>
      <c r="H12" s="1">
        <v>5.0000000000000001E-3</v>
      </c>
      <c r="K12">
        <v>14.808823529411763</v>
      </c>
    </row>
    <row r="13" spans="1:12" x14ac:dyDescent="0.3">
      <c r="A13" s="29">
        <v>5</v>
      </c>
      <c r="B13">
        <v>0.84599999999999997</v>
      </c>
      <c r="C13">
        <f>B13/B14</f>
        <v>5.6026490066225163</v>
      </c>
      <c r="D13" s="29"/>
      <c r="E13" s="1">
        <v>3.5999999999999997E-2</v>
      </c>
      <c r="G13" s="29"/>
      <c r="H13">
        <f>SUM(H10:H12)</f>
        <v>9.2999999999999999E-2</v>
      </c>
      <c r="I13">
        <f>H13/H14</f>
        <v>4.4285714285714279</v>
      </c>
      <c r="K13">
        <v>13.320512820512819</v>
      </c>
    </row>
    <row r="14" spans="1:12" x14ac:dyDescent="0.3">
      <c r="A14" s="29"/>
      <c r="B14">
        <v>0.151</v>
      </c>
      <c r="D14" s="29"/>
      <c r="E14" s="1">
        <v>0.11899999999999999</v>
      </c>
      <c r="G14" s="29"/>
      <c r="H14">
        <v>2.1000000000000001E-2</v>
      </c>
      <c r="K14">
        <v>13.192307692307693</v>
      </c>
    </row>
    <row r="15" spans="1:12" x14ac:dyDescent="0.3">
      <c r="A15" s="29">
        <v>6</v>
      </c>
      <c r="B15" s="1">
        <v>1.2310000000000001</v>
      </c>
      <c r="D15" s="29"/>
      <c r="E15" s="1">
        <v>9.2999999999999999E-2</v>
      </c>
      <c r="G15" s="29">
        <v>4</v>
      </c>
      <c r="H15">
        <v>0.8</v>
      </c>
      <c r="I15">
        <f>H15/H16</f>
        <v>3.5874439461883409</v>
      </c>
      <c r="K15">
        <v>12.951807228915662</v>
      </c>
    </row>
    <row r="16" spans="1:12" x14ac:dyDescent="0.3">
      <c r="A16" s="29"/>
      <c r="B16" s="1">
        <v>1.6E-2</v>
      </c>
      <c r="D16" s="29"/>
      <c r="E16">
        <f>SUM(E13:E15)</f>
        <v>0.248</v>
      </c>
      <c r="G16" s="29"/>
      <c r="H16">
        <v>0.223</v>
      </c>
      <c r="K16">
        <v>12.452054794520549</v>
      </c>
    </row>
    <row r="17" spans="1:11" x14ac:dyDescent="0.3">
      <c r="A17" s="29"/>
      <c r="B17">
        <f>SUM(B15:B16)</f>
        <v>1.2470000000000001</v>
      </c>
      <c r="C17">
        <f>B17/B20</f>
        <v>4.7056603773584911</v>
      </c>
      <c r="D17" s="29">
        <v>5</v>
      </c>
      <c r="E17">
        <v>1.2310000000000001</v>
      </c>
      <c r="F17">
        <f>E17/E18</f>
        <v>9.8480000000000008</v>
      </c>
      <c r="G17" s="29">
        <v>5</v>
      </c>
      <c r="H17">
        <v>0.60199999999999998</v>
      </c>
      <c r="I17">
        <f>H17/H18</f>
        <v>6.4731182795698921</v>
      </c>
      <c r="K17">
        <v>12.4</v>
      </c>
    </row>
    <row r="18" spans="1:11" x14ac:dyDescent="0.3">
      <c r="A18" s="29"/>
      <c r="B18" s="1">
        <v>4.2000000000000003E-2</v>
      </c>
      <c r="D18" s="29"/>
      <c r="E18">
        <v>0.125</v>
      </c>
      <c r="G18" s="29"/>
      <c r="H18">
        <v>9.2999999999999999E-2</v>
      </c>
      <c r="K18">
        <v>11.261904761904761</v>
      </c>
    </row>
    <row r="19" spans="1:11" x14ac:dyDescent="0.3">
      <c r="A19" s="29"/>
      <c r="B19" s="1">
        <v>0.223</v>
      </c>
      <c r="D19" s="29">
        <v>6</v>
      </c>
      <c r="E19" s="1">
        <v>0.36399999999999999</v>
      </c>
      <c r="G19" s="29">
        <v>6</v>
      </c>
      <c r="H19">
        <v>0.97599999999999998</v>
      </c>
      <c r="I19">
        <f>H19/H20</f>
        <v>2.6096256684491976</v>
      </c>
      <c r="K19">
        <v>10.987179487179487</v>
      </c>
    </row>
    <row r="20" spans="1:11" x14ac:dyDescent="0.3">
      <c r="A20" s="29"/>
      <c r="B20">
        <f>SUM(B18:B19)</f>
        <v>0.26500000000000001</v>
      </c>
      <c r="D20" s="29"/>
      <c r="E20" s="1">
        <v>5.0000000000000001E-3</v>
      </c>
      <c r="G20" s="29"/>
      <c r="H20">
        <v>0.374</v>
      </c>
      <c r="K20">
        <v>10.68</v>
      </c>
    </row>
    <row r="21" spans="1:11" x14ac:dyDescent="0.3">
      <c r="A21" s="29">
        <v>7</v>
      </c>
      <c r="B21">
        <v>1.345</v>
      </c>
      <c r="C21">
        <f>B21/B25</f>
        <v>9.6071428571428559</v>
      </c>
      <c r="D21" s="29"/>
      <c r="E21">
        <f>SUM(E19:E20)</f>
        <v>0.36899999999999999</v>
      </c>
      <c r="F21">
        <f>E21/E22</f>
        <v>1.3924528301886792</v>
      </c>
      <c r="G21" s="29">
        <v>7</v>
      </c>
      <c r="H21">
        <v>0.73699999999999999</v>
      </c>
      <c r="I21">
        <f>H21/H22</f>
        <v>3.2324561403508771</v>
      </c>
      <c r="K21">
        <v>10.534246575342467</v>
      </c>
    </row>
    <row r="22" spans="1:11" x14ac:dyDescent="0.3">
      <c r="A22" s="29"/>
      <c r="B22" s="1">
        <v>3.5999999999999997E-2</v>
      </c>
      <c r="D22" s="29"/>
      <c r="E22">
        <v>0.26500000000000001</v>
      </c>
      <c r="G22" s="29"/>
      <c r="H22">
        <v>0.22800000000000001</v>
      </c>
      <c r="K22">
        <v>10.192660550458715</v>
      </c>
    </row>
    <row r="23" spans="1:11" x14ac:dyDescent="0.3">
      <c r="A23" s="29"/>
      <c r="B23" s="1">
        <v>5.7000000000000002E-2</v>
      </c>
      <c r="D23" s="29">
        <v>7</v>
      </c>
      <c r="E23">
        <v>0.27</v>
      </c>
      <c r="F23">
        <f>E23/E24</f>
        <v>1.1065573770491803</v>
      </c>
      <c r="G23" s="29">
        <v>8</v>
      </c>
      <c r="H23">
        <v>0.42099999999999999</v>
      </c>
      <c r="I23">
        <f>H23/H24</f>
        <v>3.2384615384615381</v>
      </c>
      <c r="K23">
        <v>9.8480000000000008</v>
      </c>
    </row>
    <row r="24" spans="1:11" x14ac:dyDescent="0.3">
      <c r="A24" s="29"/>
      <c r="B24" s="1">
        <v>4.7E-2</v>
      </c>
      <c r="D24" s="29"/>
      <c r="E24">
        <v>0.24399999999999999</v>
      </c>
      <c r="G24" s="29"/>
      <c r="H24">
        <v>0.13</v>
      </c>
      <c r="K24">
        <v>9.806451612903226</v>
      </c>
    </row>
    <row r="25" spans="1:11" x14ac:dyDescent="0.3">
      <c r="A25" s="29"/>
      <c r="B25">
        <f>SUM(B22:B24)</f>
        <v>0.14000000000000001</v>
      </c>
      <c r="D25" s="29">
        <v>8</v>
      </c>
      <c r="E25">
        <v>1.0389999999999999</v>
      </c>
      <c r="F25">
        <f>E25/E26</f>
        <v>13.320512820512819</v>
      </c>
      <c r="G25" s="29">
        <v>9</v>
      </c>
      <c r="H25">
        <v>0.76900000000000002</v>
      </c>
      <c r="I25">
        <f>H25/H26</f>
        <v>3.697115384615385</v>
      </c>
      <c r="K25">
        <v>9.7982456140350873</v>
      </c>
    </row>
    <row r="26" spans="1:11" x14ac:dyDescent="0.3">
      <c r="A26" s="29">
        <v>8</v>
      </c>
      <c r="B26">
        <v>1.226</v>
      </c>
      <c r="C26">
        <f>B26/B27</f>
        <v>3.0649999999999999</v>
      </c>
      <c r="D26" s="29"/>
      <c r="E26">
        <v>7.8E-2</v>
      </c>
      <c r="G26" s="29"/>
      <c r="H26">
        <v>0.20799999999999999</v>
      </c>
      <c r="K26">
        <v>9.6136363636363615</v>
      </c>
    </row>
    <row r="27" spans="1:11" x14ac:dyDescent="0.3">
      <c r="A27" s="29"/>
      <c r="B27">
        <v>0.4</v>
      </c>
      <c r="D27" s="29">
        <v>9</v>
      </c>
      <c r="E27">
        <v>0.67</v>
      </c>
      <c r="F27">
        <f>E27/E28</f>
        <v>15.952380952380953</v>
      </c>
      <c r="G27" s="29">
        <v>10</v>
      </c>
      <c r="H27">
        <v>0.34300000000000003</v>
      </c>
      <c r="I27">
        <f>H27/H28</f>
        <v>1.2943396226415094</v>
      </c>
      <c r="K27">
        <v>9.6071428571428559</v>
      </c>
    </row>
    <row r="28" spans="1:11" x14ac:dyDescent="0.3">
      <c r="A28" s="29">
        <v>9</v>
      </c>
      <c r="B28">
        <v>0.61799999999999999</v>
      </c>
      <c r="C28">
        <f>B28/B29</f>
        <v>2.641025641025641</v>
      </c>
      <c r="D28" s="29"/>
      <c r="E28">
        <v>4.2000000000000003E-2</v>
      </c>
      <c r="G28" s="29"/>
      <c r="H28">
        <v>0.26500000000000001</v>
      </c>
      <c r="K28">
        <v>8.7846153846153836</v>
      </c>
    </row>
    <row r="29" spans="1:11" x14ac:dyDescent="0.3">
      <c r="A29" s="29"/>
      <c r="B29">
        <v>0.23400000000000001</v>
      </c>
      <c r="D29" s="29">
        <v>10</v>
      </c>
      <c r="E29">
        <v>1.044</v>
      </c>
      <c r="F29">
        <f>E29/E30</f>
        <v>4.5789473684210522</v>
      </c>
      <c r="G29" s="29">
        <v>11</v>
      </c>
      <c r="H29">
        <v>0.47299999999999998</v>
      </c>
      <c r="I29">
        <f>H29/H30</f>
        <v>5.375</v>
      </c>
      <c r="K29">
        <v>7.8888888888888884</v>
      </c>
    </row>
    <row r="30" spans="1:11" x14ac:dyDescent="0.3">
      <c r="A30" s="29">
        <v>10</v>
      </c>
      <c r="B30">
        <v>0.90900000000000003</v>
      </c>
      <c r="C30">
        <f>B30/B31</f>
        <v>12.452054794520549</v>
      </c>
      <c r="D30" s="29"/>
      <c r="E30">
        <v>0.22800000000000001</v>
      </c>
      <c r="G30" s="29"/>
      <c r="H30">
        <v>8.7999999999999995E-2</v>
      </c>
      <c r="K30">
        <v>7.864285714285713</v>
      </c>
    </row>
    <row r="31" spans="1:11" x14ac:dyDescent="0.3">
      <c r="A31" s="29"/>
      <c r="B31">
        <v>7.2999999999999995E-2</v>
      </c>
      <c r="D31" s="29">
        <v>11</v>
      </c>
      <c r="E31">
        <v>0.8</v>
      </c>
      <c r="F31">
        <f>E31/E32</f>
        <v>3.669724770642202</v>
      </c>
      <c r="G31" s="29">
        <v>12</v>
      </c>
      <c r="H31">
        <v>0.99199999999999999</v>
      </c>
      <c r="I31">
        <f>H31/H32</f>
        <v>2.5113924050632912</v>
      </c>
      <c r="K31">
        <v>7.8522727272727275</v>
      </c>
    </row>
    <row r="32" spans="1:11" x14ac:dyDescent="0.3">
      <c r="A32" s="29">
        <v>11</v>
      </c>
      <c r="B32">
        <v>0.97099999999999997</v>
      </c>
      <c r="C32">
        <f>B32/B33</f>
        <v>3.1121794871794872</v>
      </c>
      <c r="D32" s="29"/>
      <c r="E32">
        <v>0.218</v>
      </c>
      <c r="G32" s="29"/>
      <c r="H32">
        <v>0.39500000000000002</v>
      </c>
      <c r="K32">
        <v>7.7096774193548381</v>
      </c>
    </row>
    <row r="33" spans="1:11" x14ac:dyDescent="0.3">
      <c r="A33" s="29"/>
      <c r="B33">
        <v>0.312</v>
      </c>
      <c r="D33" s="29">
        <v>12</v>
      </c>
      <c r="E33">
        <v>0.51900000000000002</v>
      </c>
      <c r="F33">
        <f>E33/E34</f>
        <v>7.1095890410958908</v>
      </c>
      <c r="G33" s="29">
        <v>13</v>
      </c>
      <c r="H33">
        <v>0.35799999999999998</v>
      </c>
      <c r="I33">
        <f>H33/H34</f>
        <v>3.8494623655913975</v>
      </c>
      <c r="K33">
        <v>7.6842105263157894</v>
      </c>
    </row>
    <row r="34" spans="1:11" x14ac:dyDescent="0.3">
      <c r="A34" s="29">
        <v>12</v>
      </c>
      <c r="B34">
        <v>1.335</v>
      </c>
      <c r="C34">
        <f>B34/B35</f>
        <v>10.68</v>
      </c>
      <c r="D34" s="29"/>
      <c r="E34">
        <v>7.2999999999999995E-2</v>
      </c>
      <c r="G34" s="29"/>
      <c r="H34">
        <v>9.2999999999999999E-2</v>
      </c>
      <c r="K34">
        <v>7.6164383561643847</v>
      </c>
    </row>
    <row r="35" spans="1:11" x14ac:dyDescent="0.3">
      <c r="A35" s="29"/>
      <c r="B35">
        <v>0.125</v>
      </c>
      <c r="D35" s="29">
        <v>13</v>
      </c>
      <c r="E35">
        <v>1.0069999999999999</v>
      </c>
      <c r="F35">
        <f>E35/E36</f>
        <v>4.0441767068273089</v>
      </c>
      <c r="G35" s="29">
        <v>14</v>
      </c>
      <c r="H35">
        <v>0.47299999999999998</v>
      </c>
      <c r="I35">
        <f>H35/H38</f>
        <v>3.3785714285714281</v>
      </c>
      <c r="K35">
        <v>7.6060606060606055</v>
      </c>
    </row>
    <row r="36" spans="1:11" x14ac:dyDescent="0.3">
      <c r="A36" s="29">
        <v>13</v>
      </c>
      <c r="B36">
        <v>0.48799999999999999</v>
      </c>
      <c r="C36">
        <f>B36/B37</f>
        <v>23.238095238095237</v>
      </c>
      <c r="D36" s="29"/>
      <c r="E36">
        <v>0.249</v>
      </c>
      <c r="G36" s="29"/>
      <c r="H36" s="1">
        <v>0.13500000000000001</v>
      </c>
      <c r="K36">
        <v>7.2236024844720497</v>
      </c>
    </row>
    <row r="37" spans="1:11" x14ac:dyDescent="0.3">
      <c r="A37" s="29"/>
      <c r="B37">
        <v>2.1000000000000001E-2</v>
      </c>
      <c r="D37" s="29">
        <v>14</v>
      </c>
      <c r="E37">
        <v>0.82599999999999996</v>
      </c>
      <c r="F37">
        <f>E37/E38</f>
        <v>2.5652173913043477</v>
      </c>
      <c r="G37" s="29"/>
      <c r="H37" s="1">
        <v>5.0000000000000001E-3</v>
      </c>
      <c r="K37">
        <v>7.1095890410958908</v>
      </c>
    </row>
    <row r="38" spans="1:11" x14ac:dyDescent="0.3">
      <c r="A38" s="29">
        <v>14</v>
      </c>
      <c r="B38">
        <v>1.2</v>
      </c>
      <c r="C38">
        <f>B38/B39</f>
        <v>4.4444444444444438</v>
      </c>
      <c r="D38" s="29"/>
      <c r="E38">
        <v>0.32200000000000001</v>
      </c>
      <c r="G38" s="29"/>
      <c r="H38">
        <f>SUM(H36:H37)</f>
        <v>0.14000000000000001</v>
      </c>
      <c r="K38">
        <v>6.9457831325301207</v>
      </c>
    </row>
    <row r="39" spans="1:11" x14ac:dyDescent="0.3">
      <c r="A39" s="29"/>
      <c r="B39">
        <v>0.27</v>
      </c>
      <c r="D39" s="29">
        <v>15</v>
      </c>
      <c r="E39">
        <v>0.70599999999999996</v>
      </c>
      <c r="F39">
        <f>E39/E40</f>
        <v>4.6754966887417213</v>
      </c>
      <c r="G39" s="29">
        <v>15</v>
      </c>
      <c r="H39">
        <v>0.28000000000000003</v>
      </c>
      <c r="I39">
        <f>H39/H40</f>
        <v>3.5897435897435899</v>
      </c>
      <c r="K39">
        <v>6.5744680851063828</v>
      </c>
    </row>
    <row r="40" spans="1:11" x14ac:dyDescent="0.3">
      <c r="A40" s="29">
        <v>15</v>
      </c>
      <c r="B40">
        <v>1.236</v>
      </c>
      <c r="C40">
        <f>B40/B41</f>
        <v>4.5777777777777775</v>
      </c>
      <c r="D40" s="29"/>
      <c r="E40">
        <v>0.151</v>
      </c>
      <c r="G40" s="29"/>
      <c r="H40">
        <v>7.8E-2</v>
      </c>
      <c r="K40">
        <v>6.5256410256410255</v>
      </c>
    </row>
    <row r="41" spans="1:11" x14ac:dyDescent="0.3">
      <c r="A41" s="29"/>
      <c r="B41">
        <v>0.27</v>
      </c>
      <c r="D41" s="29">
        <v>16</v>
      </c>
      <c r="E41">
        <v>0.63400000000000001</v>
      </c>
      <c r="F41">
        <f>E41/E42</f>
        <v>6.404040404040404</v>
      </c>
      <c r="G41" s="29">
        <v>16</v>
      </c>
      <c r="H41" s="1">
        <v>0.28599999999999998</v>
      </c>
      <c r="K41">
        <v>6.4731182795698921</v>
      </c>
    </row>
    <row r="42" spans="1:11" x14ac:dyDescent="0.3">
      <c r="A42" s="29">
        <v>16</v>
      </c>
      <c r="B42">
        <v>0.71699999999999997</v>
      </c>
      <c r="C42">
        <f>B42/B43</f>
        <v>6.0252100840336134</v>
      </c>
      <c r="D42" s="29"/>
      <c r="E42">
        <v>9.9000000000000005E-2</v>
      </c>
      <c r="G42" s="29"/>
      <c r="H42" s="1">
        <v>0.11899999999999999</v>
      </c>
      <c r="K42">
        <v>6.404040404040404</v>
      </c>
    </row>
    <row r="43" spans="1:11" x14ac:dyDescent="0.3">
      <c r="A43" s="29"/>
      <c r="B43">
        <v>0.11899999999999999</v>
      </c>
      <c r="D43" s="29">
        <v>17</v>
      </c>
      <c r="E43" s="1">
        <v>0.86699999999999999</v>
      </c>
      <c r="G43" s="29"/>
      <c r="H43">
        <f>SUM(H41:H42)</f>
        <v>0.40499999999999997</v>
      </c>
      <c r="I43">
        <f>H43/H44</f>
        <v>2.9999999999999996</v>
      </c>
      <c r="K43">
        <v>6.2564102564102564</v>
      </c>
    </row>
    <row r="44" spans="1:11" x14ac:dyDescent="0.3">
      <c r="A44" s="29">
        <v>17</v>
      </c>
      <c r="B44">
        <v>0.56100000000000005</v>
      </c>
      <c r="C44">
        <f>B44/B45</f>
        <v>3.4844720496894412</v>
      </c>
      <c r="D44" s="29"/>
      <c r="E44" s="1">
        <v>0.379</v>
      </c>
      <c r="G44" s="29"/>
      <c r="H44">
        <v>0.13500000000000001</v>
      </c>
      <c r="K44">
        <v>6.0252100840336134</v>
      </c>
    </row>
    <row r="45" spans="1:11" x14ac:dyDescent="0.3">
      <c r="A45" s="29"/>
      <c r="B45">
        <v>0.161</v>
      </c>
      <c r="D45" s="29"/>
      <c r="E45">
        <f>SUM(E43:E44)</f>
        <v>1.246</v>
      </c>
      <c r="F45">
        <f>E45/E46</f>
        <v>2.5273833671399593</v>
      </c>
      <c r="G45" s="29">
        <v>17</v>
      </c>
      <c r="H45">
        <v>0.64400000000000002</v>
      </c>
      <c r="I45">
        <f>H45/H46</f>
        <v>24.76923076923077</v>
      </c>
      <c r="K45">
        <v>5.954128440366973</v>
      </c>
    </row>
    <row r="46" spans="1:11" x14ac:dyDescent="0.3">
      <c r="A46" s="29">
        <v>18</v>
      </c>
      <c r="B46">
        <v>0.60799999999999998</v>
      </c>
      <c r="C46">
        <f>B46/B47</f>
        <v>9.806451612903226</v>
      </c>
      <c r="D46" s="29"/>
      <c r="E46">
        <v>0.49299999999999999</v>
      </c>
      <c r="G46" s="29"/>
      <c r="H46">
        <v>2.5999999999999999E-2</v>
      </c>
      <c r="K46">
        <v>5.8307692307692305</v>
      </c>
    </row>
    <row r="47" spans="1:11" x14ac:dyDescent="0.3">
      <c r="A47" s="29"/>
      <c r="B47">
        <v>6.2E-2</v>
      </c>
      <c r="D47" s="29">
        <v>18</v>
      </c>
      <c r="E47">
        <v>0.75800000000000001</v>
      </c>
      <c r="F47">
        <f>E47/E48</f>
        <v>5.0198675496688745</v>
      </c>
      <c r="G47" s="29">
        <v>18</v>
      </c>
      <c r="H47">
        <v>0.91900000000000004</v>
      </c>
      <c r="I47">
        <f>H47/H48</f>
        <v>5.7080745341614909</v>
      </c>
      <c r="K47">
        <v>5.761467889908257</v>
      </c>
    </row>
    <row r="48" spans="1:11" x14ac:dyDescent="0.3">
      <c r="A48" s="29">
        <v>19</v>
      </c>
      <c r="B48">
        <v>0.96099999999999997</v>
      </c>
      <c r="C48">
        <f>B48/B49</f>
        <v>3.5592592592592589</v>
      </c>
      <c r="D48" s="29"/>
      <c r="E48">
        <v>0.151</v>
      </c>
      <c r="G48" s="29"/>
      <c r="H48">
        <v>0.161</v>
      </c>
      <c r="K48">
        <v>5.7368421052631575</v>
      </c>
    </row>
    <row r="49" spans="1:11" x14ac:dyDescent="0.3">
      <c r="A49" s="29"/>
      <c r="B49">
        <v>0.27</v>
      </c>
      <c r="D49" s="29">
        <v>19</v>
      </c>
      <c r="E49">
        <v>0.628</v>
      </c>
      <c r="F49">
        <f>E49/E50</f>
        <v>5.761467889908257</v>
      </c>
      <c r="G49" s="29">
        <v>19</v>
      </c>
      <c r="H49">
        <v>0.97599999999999998</v>
      </c>
      <c r="I49">
        <f>H49/H50</f>
        <v>6.2564102564102564</v>
      </c>
      <c r="K49">
        <v>5.7080745341614909</v>
      </c>
    </row>
    <row r="50" spans="1:11" x14ac:dyDescent="0.3">
      <c r="A50" s="29">
        <v>20</v>
      </c>
      <c r="B50">
        <v>1.101</v>
      </c>
      <c r="C50">
        <f>B50/B51</f>
        <v>7.864285714285713</v>
      </c>
      <c r="D50" s="29"/>
      <c r="E50">
        <v>0.109</v>
      </c>
      <c r="G50" s="29"/>
      <c r="H50">
        <v>0.156</v>
      </c>
      <c r="K50">
        <v>5.6434782608695651</v>
      </c>
    </row>
    <row r="51" spans="1:11" x14ac:dyDescent="0.3">
      <c r="A51" s="29"/>
      <c r="B51">
        <v>0.14000000000000001</v>
      </c>
      <c r="D51" s="29">
        <v>20</v>
      </c>
      <c r="E51">
        <v>1.2</v>
      </c>
      <c r="F51">
        <f>E51/E52</f>
        <v>2.7842227378190256</v>
      </c>
      <c r="G51" s="29">
        <v>20</v>
      </c>
      <c r="H51">
        <v>0.73699999999999999</v>
      </c>
      <c r="I51">
        <f>H51/H52</f>
        <v>3.3807339449541285</v>
      </c>
      <c r="K51">
        <v>5.6026490066225163</v>
      </c>
    </row>
    <row r="52" spans="1:11" x14ac:dyDescent="0.3">
      <c r="A52" s="29">
        <v>22</v>
      </c>
      <c r="B52">
        <v>0.34300000000000003</v>
      </c>
      <c r="C52">
        <f>B52/B53</f>
        <v>4.6986301369863019</v>
      </c>
      <c r="D52" s="29"/>
      <c r="E52">
        <v>0.43099999999999999</v>
      </c>
      <c r="G52" s="29"/>
      <c r="H52">
        <v>0.218</v>
      </c>
      <c r="K52">
        <v>5.5054945054945055</v>
      </c>
    </row>
    <row r="53" spans="1:11" x14ac:dyDescent="0.3">
      <c r="A53" s="29"/>
      <c r="B53">
        <v>7.2999999999999995E-2</v>
      </c>
      <c r="D53" s="29">
        <v>21</v>
      </c>
      <c r="E53">
        <v>0.878</v>
      </c>
      <c r="F53">
        <f>E53/E54</f>
        <v>3.598360655737705</v>
      </c>
      <c r="G53" s="29">
        <v>21</v>
      </c>
      <c r="H53">
        <v>0.223</v>
      </c>
      <c r="I53">
        <f>H53/H56</f>
        <v>1.3433734939759037</v>
      </c>
      <c r="K53">
        <v>5.4928571428571429</v>
      </c>
    </row>
    <row r="54" spans="1:11" x14ac:dyDescent="0.3">
      <c r="A54" s="29">
        <v>23</v>
      </c>
      <c r="B54">
        <v>0.47299999999999998</v>
      </c>
      <c r="C54">
        <f>B54/B55</f>
        <v>11.261904761904761</v>
      </c>
      <c r="D54" s="29"/>
      <c r="E54">
        <v>0.24399999999999999</v>
      </c>
      <c r="G54" s="29"/>
      <c r="H54" s="1">
        <v>5.0000000000000001E-3</v>
      </c>
      <c r="K54">
        <v>5.4318181818181817</v>
      </c>
    </row>
    <row r="55" spans="1:11" x14ac:dyDescent="0.3">
      <c r="A55" s="29"/>
      <c r="B55">
        <v>4.2000000000000003E-2</v>
      </c>
      <c r="D55" s="29">
        <v>22</v>
      </c>
      <c r="E55">
        <v>0.65400000000000003</v>
      </c>
      <c r="F55">
        <f>E55/E56</f>
        <v>2.4679245283018867</v>
      </c>
      <c r="G55" s="29"/>
      <c r="H55" s="1">
        <v>0.161</v>
      </c>
      <c r="K55">
        <v>5.375</v>
      </c>
    </row>
    <row r="56" spans="1:11" x14ac:dyDescent="0.3">
      <c r="A56" s="29">
        <v>24</v>
      </c>
      <c r="B56">
        <v>1.044</v>
      </c>
      <c r="C56">
        <f>B56/B57</f>
        <v>5.0192307692307701</v>
      </c>
      <c r="D56" s="29"/>
      <c r="E56">
        <v>0.26500000000000001</v>
      </c>
      <c r="G56" s="29"/>
      <c r="H56">
        <f>SUM(H54:H55)</f>
        <v>0.16600000000000001</v>
      </c>
      <c r="K56">
        <v>5.3030303030303028</v>
      </c>
    </row>
    <row r="57" spans="1:11" x14ac:dyDescent="0.3">
      <c r="A57" s="29"/>
      <c r="B57">
        <v>0.20799999999999999</v>
      </c>
      <c r="D57" s="29">
        <v>23</v>
      </c>
      <c r="E57">
        <v>0.76900000000000002</v>
      </c>
      <c r="F57">
        <f>E57/E58</f>
        <v>5.4928571428571429</v>
      </c>
      <c r="G57" s="29">
        <v>22</v>
      </c>
      <c r="H57">
        <v>0.14000000000000001</v>
      </c>
      <c r="I57">
        <f>H57/H58</f>
        <v>1.5053763440860217</v>
      </c>
      <c r="K57">
        <v>5.225165562913908</v>
      </c>
    </row>
    <row r="58" spans="1:11" x14ac:dyDescent="0.3">
      <c r="A58" s="29">
        <v>25</v>
      </c>
      <c r="B58">
        <v>1.0069999999999999</v>
      </c>
      <c r="C58">
        <f>B58/B59</f>
        <v>14.808823529411763</v>
      </c>
      <c r="D58" s="29"/>
      <c r="E58">
        <v>0.14000000000000001</v>
      </c>
      <c r="G58" s="29"/>
      <c r="H58">
        <v>9.2999999999999999E-2</v>
      </c>
      <c r="K58">
        <v>5.2155963302752291</v>
      </c>
    </row>
    <row r="59" spans="1:11" x14ac:dyDescent="0.3">
      <c r="A59" s="29"/>
      <c r="B59">
        <v>6.8000000000000005E-2</v>
      </c>
      <c r="D59" s="29">
        <v>24</v>
      </c>
      <c r="E59" s="1">
        <v>0.17699999999999999</v>
      </c>
      <c r="G59" s="29">
        <v>23</v>
      </c>
      <c r="H59">
        <v>0.60199999999999998</v>
      </c>
      <c r="I59">
        <f>H59/H60</f>
        <v>3.858974358974359</v>
      </c>
      <c r="K59">
        <v>5.0198675496688745</v>
      </c>
    </row>
    <row r="60" spans="1:11" x14ac:dyDescent="0.3">
      <c r="A60" s="29">
        <v>26</v>
      </c>
      <c r="B60">
        <v>0.69099999999999995</v>
      </c>
      <c r="C60">
        <f>B60/B61</f>
        <v>7.8522727272727275</v>
      </c>
      <c r="D60" s="29"/>
      <c r="E60" s="1">
        <v>1.6E-2</v>
      </c>
      <c r="G60" s="29"/>
      <c r="H60">
        <v>0.156</v>
      </c>
      <c r="K60">
        <v>5.0192307692307701</v>
      </c>
    </row>
    <row r="61" spans="1:11" x14ac:dyDescent="0.3">
      <c r="A61" s="29"/>
      <c r="B61">
        <v>8.7999999999999995E-2</v>
      </c>
      <c r="D61" s="29"/>
      <c r="E61">
        <f>SUM(E59:E60)</f>
        <v>0.193</v>
      </c>
      <c r="F61">
        <f>E61/E62</f>
        <v>19.3</v>
      </c>
      <c r="G61" s="29">
        <v>24</v>
      </c>
      <c r="H61">
        <v>6.2E-2</v>
      </c>
      <c r="I61">
        <f>H61/H62</f>
        <v>12.4</v>
      </c>
      <c r="K61">
        <v>4.9935897435897436</v>
      </c>
    </row>
    <row r="62" spans="1:11" x14ac:dyDescent="0.3">
      <c r="A62" s="29">
        <v>27</v>
      </c>
      <c r="B62">
        <v>0.75800000000000001</v>
      </c>
      <c r="C62">
        <f>B62/B63</f>
        <v>29.153846153846157</v>
      </c>
      <c r="D62" s="29"/>
      <c r="E62">
        <v>0.01</v>
      </c>
      <c r="G62" s="29"/>
      <c r="H62">
        <v>5.0000000000000001E-3</v>
      </c>
      <c r="K62">
        <v>4.75</v>
      </c>
    </row>
    <row r="63" spans="1:11" x14ac:dyDescent="0.3">
      <c r="A63" s="29"/>
      <c r="B63">
        <v>2.5999999999999999E-2</v>
      </c>
      <c r="D63" s="29">
        <v>25</v>
      </c>
      <c r="E63">
        <v>0.61799999999999999</v>
      </c>
      <c r="F63">
        <f>E63/E67</f>
        <v>6.5744680851063828</v>
      </c>
      <c r="G63" s="29">
        <v>25</v>
      </c>
      <c r="H63">
        <v>0.504</v>
      </c>
      <c r="I63">
        <f>H63/H64</f>
        <v>1.7999999999999998</v>
      </c>
      <c r="K63">
        <v>4.7056603773584911</v>
      </c>
    </row>
    <row r="64" spans="1:11" x14ac:dyDescent="0.3">
      <c r="A64" s="29">
        <v>28</v>
      </c>
      <c r="B64">
        <v>0.41</v>
      </c>
      <c r="C64">
        <f>B64/B65</f>
        <v>2.5465838509316767</v>
      </c>
      <c r="D64" s="29"/>
      <c r="E64" s="1">
        <v>4.2000000000000003E-2</v>
      </c>
      <c r="G64" s="29"/>
      <c r="H64">
        <v>0.28000000000000003</v>
      </c>
      <c r="K64">
        <v>4.6986301369863019</v>
      </c>
    </row>
    <row r="65" spans="1:11" x14ac:dyDescent="0.3">
      <c r="A65" s="29"/>
      <c r="B65">
        <v>0.161</v>
      </c>
      <c r="D65" s="29"/>
      <c r="E65" s="1">
        <v>1.6E-2</v>
      </c>
      <c r="G65" s="29">
        <v>26</v>
      </c>
      <c r="H65">
        <v>1.226</v>
      </c>
      <c r="I65">
        <f>H65/H66</f>
        <v>4.458181818181818</v>
      </c>
      <c r="K65">
        <v>4.6754966887417213</v>
      </c>
    </row>
    <row r="66" spans="1:11" x14ac:dyDescent="0.3">
      <c r="A66" s="29">
        <v>29</v>
      </c>
      <c r="B66">
        <v>0.628</v>
      </c>
      <c r="C66">
        <f>B66/B67</f>
        <v>4.6518518518518519</v>
      </c>
      <c r="D66" s="29"/>
      <c r="E66" s="1">
        <v>3.5999999999999997E-2</v>
      </c>
      <c r="G66" s="29"/>
      <c r="H66">
        <v>0.27500000000000002</v>
      </c>
      <c r="K66">
        <v>4.6518518518518519</v>
      </c>
    </row>
    <row r="67" spans="1:11" x14ac:dyDescent="0.3">
      <c r="A67" s="29"/>
      <c r="B67">
        <v>0.13500000000000001</v>
      </c>
      <c r="D67" s="29"/>
      <c r="E67">
        <f>SUM(E64:E66)</f>
        <v>9.4E-2</v>
      </c>
      <c r="G67" s="29">
        <v>27</v>
      </c>
      <c r="H67">
        <v>0.75800000000000001</v>
      </c>
      <c r="I67">
        <f>H67/H68</f>
        <v>5.8307692307692305</v>
      </c>
      <c r="K67">
        <v>4.5789473684210522</v>
      </c>
    </row>
    <row r="68" spans="1:11" x14ac:dyDescent="0.3">
      <c r="A68" s="29">
        <v>9</v>
      </c>
      <c r="B68">
        <v>1.002</v>
      </c>
      <c r="C68">
        <f>B68/B71</f>
        <v>5.5054945054945055</v>
      </c>
      <c r="D68" s="29">
        <v>26</v>
      </c>
      <c r="E68">
        <v>0.64900000000000002</v>
      </c>
      <c r="F68">
        <f>E68/E71</f>
        <v>5.6434782608695651</v>
      </c>
      <c r="G68" s="29"/>
      <c r="H68">
        <v>0.13</v>
      </c>
      <c r="K68">
        <v>4.5777777777777775</v>
      </c>
    </row>
    <row r="69" spans="1:11" x14ac:dyDescent="0.3">
      <c r="A69" s="29"/>
      <c r="B69" s="1">
        <v>0.16600000000000001</v>
      </c>
      <c r="D69" s="29"/>
      <c r="E69" s="1">
        <v>1.6E-2</v>
      </c>
      <c r="G69" s="29">
        <v>28</v>
      </c>
      <c r="H69">
        <v>0.39500000000000002</v>
      </c>
      <c r="I69">
        <f>H69/H70</f>
        <v>2.925925925925926</v>
      </c>
      <c r="K69">
        <v>4.5512820512820511</v>
      </c>
    </row>
    <row r="70" spans="1:11" x14ac:dyDescent="0.3">
      <c r="A70" s="29"/>
      <c r="B70" s="1">
        <v>1.6E-2</v>
      </c>
      <c r="D70" s="29"/>
      <c r="E70" s="1">
        <v>9.9000000000000005E-2</v>
      </c>
      <c r="G70" s="29"/>
      <c r="H70">
        <v>0.13500000000000001</v>
      </c>
      <c r="K70">
        <v>4.4619883040935671</v>
      </c>
    </row>
    <row r="71" spans="1:11" x14ac:dyDescent="0.3">
      <c r="A71" s="29"/>
      <c r="B71">
        <f>SUM(B69:B70)</f>
        <v>0.182</v>
      </c>
      <c r="D71" s="29"/>
      <c r="E71">
        <f>SUM(E69:E70)</f>
        <v>0.115</v>
      </c>
      <c r="G71" s="29">
        <v>29</v>
      </c>
      <c r="H71">
        <v>0.753</v>
      </c>
      <c r="I71">
        <f>H71/H72</f>
        <v>7.6060606060606055</v>
      </c>
      <c r="K71">
        <v>4.458181818181818</v>
      </c>
    </row>
    <row r="72" spans="1:11" x14ac:dyDescent="0.3">
      <c r="A72" s="29">
        <v>21</v>
      </c>
      <c r="B72" s="1">
        <v>0.254</v>
      </c>
      <c r="D72" s="29">
        <v>27</v>
      </c>
      <c r="E72">
        <v>1.075</v>
      </c>
      <c r="F72">
        <f>E72/E73</f>
        <v>12.951807228915662</v>
      </c>
      <c r="G72" s="29"/>
      <c r="H72">
        <v>9.9000000000000005E-2</v>
      </c>
      <c r="K72">
        <v>4.4444444444444438</v>
      </c>
    </row>
    <row r="73" spans="1:11" x14ac:dyDescent="0.3">
      <c r="A73" s="29"/>
      <c r="B73" s="1">
        <v>0.249</v>
      </c>
      <c r="D73" s="29"/>
      <c r="E73">
        <v>8.3000000000000004E-2</v>
      </c>
      <c r="G73" s="29">
        <v>30</v>
      </c>
      <c r="H73">
        <v>0.34300000000000003</v>
      </c>
      <c r="I73">
        <f>H73/H74</f>
        <v>13.192307692307693</v>
      </c>
      <c r="K73">
        <v>4.4285714285714279</v>
      </c>
    </row>
    <row r="74" spans="1:11" x14ac:dyDescent="0.3">
      <c r="A74" s="29"/>
      <c r="B74">
        <f>SUM(B72:B73)</f>
        <v>0.503</v>
      </c>
      <c r="C74">
        <f>B74/B75</f>
        <v>1.758741258741259</v>
      </c>
      <c r="D74" s="29">
        <v>28</v>
      </c>
      <c r="E74">
        <v>0.80500000000000005</v>
      </c>
      <c r="F74">
        <f>E74/E75</f>
        <v>3.692660550458716</v>
      </c>
      <c r="G74" s="29"/>
      <c r="H74">
        <v>2.5999999999999999E-2</v>
      </c>
      <c r="K74">
        <v>4.3538461538461535</v>
      </c>
    </row>
    <row r="75" spans="1:11" x14ac:dyDescent="0.3">
      <c r="A75" s="29"/>
      <c r="B75">
        <v>0.28599999999999998</v>
      </c>
      <c r="D75" s="29"/>
      <c r="E75">
        <v>0.218</v>
      </c>
      <c r="G75" s="29">
        <v>31</v>
      </c>
      <c r="H75">
        <v>0.77900000000000003</v>
      </c>
      <c r="I75">
        <f>H75/H76</f>
        <v>4.9935897435897436</v>
      </c>
      <c r="K75">
        <v>4.3315508021390379</v>
      </c>
    </row>
    <row r="76" spans="1:11" x14ac:dyDescent="0.3">
      <c r="A76" s="29">
        <v>22</v>
      </c>
      <c r="B76">
        <v>0.441</v>
      </c>
      <c r="C76">
        <f>B76/B77</f>
        <v>1.8846153846153846</v>
      </c>
      <c r="D76" s="29">
        <v>29</v>
      </c>
      <c r="E76">
        <v>1.117</v>
      </c>
      <c r="F76">
        <f>E76/E77</f>
        <v>9.7982456140350873</v>
      </c>
      <c r="G76" s="29"/>
      <c r="H76">
        <v>0.156</v>
      </c>
      <c r="K76">
        <v>4.2874617737003051</v>
      </c>
    </row>
    <row r="77" spans="1:11" x14ac:dyDescent="0.3">
      <c r="A77" s="29"/>
      <c r="B77">
        <v>0.23400000000000001</v>
      </c>
      <c r="D77" s="29"/>
      <c r="E77">
        <v>0.114</v>
      </c>
      <c r="G77" s="29">
        <v>32</v>
      </c>
      <c r="H77">
        <v>0.81</v>
      </c>
      <c r="I77">
        <f>H77/H78</f>
        <v>4.3315508021390379</v>
      </c>
      <c r="K77">
        <v>4.1928934010152279</v>
      </c>
    </row>
    <row r="78" spans="1:11" x14ac:dyDescent="0.3">
      <c r="A78" s="29">
        <v>23</v>
      </c>
      <c r="B78">
        <v>0.76300000000000001</v>
      </c>
      <c r="C78">
        <f>B78/B79</f>
        <v>4.4619883040935671</v>
      </c>
      <c r="D78" s="29">
        <v>30</v>
      </c>
      <c r="E78">
        <v>0.47799999999999998</v>
      </c>
      <c r="F78">
        <f>E78/E79</f>
        <v>5.4318181818181817</v>
      </c>
      <c r="G78" s="29"/>
      <c r="H78">
        <v>0.187</v>
      </c>
      <c r="K78">
        <v>4.1927710843373491</v>
      </c>
    </row>
    <row r="79" spans="1:11" x14ac:dyDescent="0.3">
      <c r="A79" s="29"/>
      <c r="B79">
        <v>0.17100000000000001</v>
      </c>
      <c r="D79" s="29"/>
      <c r="E79">
        <v>8.7999999999999995E-2</v>
      </c>
      <c r="G79" s="29">
        <v>33</v>
      </c>
      <c r="H79">
        <v>0.49299999999999999</v>
      </c>
      <c r="I79">
        <f>H79/H80</f>
        <v>3.1602564102564101</v>
      </c>
      <c r="K79">
        <v>4.0482758620689658</v>
      </c>
    </row>
    <row r="80" spans="1:11" x14ac:dyDescent="0.3">
      <c r="A80" s="29">
        <v>24</v>
      </c>
      <c r="B80">
        <v>0.17699999999999999</v>
      </c>
      <c r="C80">
        <f>B80/B81</f>
        <v>17.7</v>
      </c>
      <c r="D80" s="29">
        <v>31</v>
      </c>
      <c r="E80" s="1">
        <v>0.63400000000000001</v>
      </c>
      <c r="G80" s="29"/>
      <c r="H80">
        <v>0.156</v>
      </c>
      <c r="K80">
        <v>4.0441767068273089</v>
      </c>
    </row>
    <row r="81" spans="1:11" x14ac:dyDescent="0.3">
      <c r="A81" s="29"/>
      <c r="B81">
        <v>0.01</v>
      </c>
      <c r="D81" s="29"/>
      <c r="E81" s="1">
        <v>0.27500000000000002</v>
      </c>
      <c r="G81" s="29">
        <v>34</v>
      </c>
      <c r="H81">
        <v>1.0069999999999999</v>
      </c>
      <c r="I81">
        <f>H81/H82</f>
        <v>3.0795107033639137</v>
      </c>
      <c r="K81">
        <v>3.9796954314720812</v>
      </c>
    </row>
    <row r="82" spans="1:11" x14ac:dyDescent="0.3">
      <c r="A82" s="29">
        <v>25</v>
      </c>
      <c r="B82">
        <v>1.111</v>
      </c>
      <c r="C82">
        <f>B82/B83</f>
        <v>10.192660550458715</v>
      </c>
      <c r="D82" s="29"/>
      <c r="E82">
        <f>SUM(E80:E81)</f>
        <v>0.90900000000000003</v>
      </c>
      <c r="F82">
        <f>E82/E83</f>
        <v>2.9134615384615388</v>
      </c>
      <c r="G82" s="29"/>
      <c r="H82">
        <v>0.32700000000000001</v>
      </c>
      <c r="K82">
        <v>3.9773584905660377</v>
      </c>
    </row>
    <row r="83" spans="1:11" x14ac:dyDescent="0.3">
      <c r="A83" s="29"/>
      <c r="B83">
        <v>0.109</v>
      </c>
      <c r="D83" s="29"/>
      <c r="E83">
        <v>0.312</v>
      </c>
      <c r="G83" s="29">
        <v>35</v>
      </c>
      <c r="H83">
        <v>0.878</v>
      </c>
      <c r="I83">
        <f>H83/H84</f>
        <v>2.316622691292876</v>
      </c>
      <c r="K83">
        <v>3.9605263157894735</v>
      </c>
    </row>
    <row r="84" spans="1:11" x14ac:dyDescent="0.3">
      <c r="A84" s="29">
        <v>26</v>
      </c>
      <c r="B84">
        <v>0.50900000000000001</v>
      </c>
      <c r="C84">
        <f>B84/B85</f>
        <v>6.5256410256410255</v>
      </c>
      <c r="D84" s="29">
        <v>32</v>
      </c>
      <c r="E84">
        <v>0.44700000000000001</v>
      </c>
      <c r="F84">
        <f>E84/E85</f>
        <v>1.5629370629370631</v>
      </c>
      <c r="G84" s="29"/>
      <c r="H84">
        <v>0.379</v>
      </c>
      <c r="K84">
        <v>3.858974358974359</v>
      </c>
    </row>
    <row r="85" spans="1:11" ht="13.95" customHeight="1" x14ac:dyDescent="0.3">
      <c r="A85" s="29"/>
      <c r="B85">
        <v>7.8E-2</v>
      </c>
      <c r="D85" s="29"/>
      <c r="E85">
        <v>0.28599999999999998</v>
      </c>
      <c r="G85" s="29">
        <v>36</v>
      </c>
      <c r="H85">
        <v>0.218</v>
      </c>
      <c r="I85">
        <f>H85/H86</f>
        <v>1.9122807017543859</v>
      </c>
      <c r="K85">
        <v>3.8494623655913975</v>
      </c>
    </row>
    <row r="86" spans="1:11" x14ac:dyDescent="0.3">
      <c r="A86" s="29">
        <v>27</v>
      </c>
      <c r="B86">
        <v>0.52500000000000002</v>
      </c>
      <c r="C86">
        <f>B86/B87</f>
        <v>5.3030303030303028</v>
      </c>
      <c r="D86" s="29">
        <v>33</v>
      </c>
      <c r="E86" s="1">
        <v>0.156</v>
      </c>
      <c r="G86" s="29"/>
      <c r="H86">
        <v>0.114</v>
      </c>
      <c r="K86">
        <v>3.7419354838709675</v>
      </c>
    </row>
    <row r="87" spans="1:11" x14ac:dyDescent="0.3">
      <c r="A87" s="29"/>
      <c r="B87">
        <v>9.9000000000000005E-2</v>
      </c>
      <c r="D87" s="29"/>
      <c r="E87" s="1">
        <v>0.156</v>
      </c>
      <c r="G87" s="29">
        <v>37</v>
      </c>
      <c r="H87">
        <v>0.61299999999999999</v>
      </c>
      <c r="I87">
        <f>H87/H88</f>
        <v>3.111675126903553</v>
      </c>
      <c r="K87">
        <v>3.7337278106508873</v>
      </c>
    </row>
    <row r="88" spans="1:11" x14ac:dyDescent="0.3">
      <c r="A88" s="29">
        <v>28</v>
      </c>
      <c r="B88">
        <v>1.4019999999999999</v>
      </c>
      <c r="C88">
        <f>B88/B89</f>
        <v>4.2874617737003051</v>
      </c>
      <c r="D88" s="29"/>
      <c r="E88">
        <f>SUM(E86:E87)</f>
        <v>0.312</v>
      </c>
      <c r="F88">
        <f>E88/E89</f>
        <v>3</v>
      </c>
      <c r="G88" s="29"/>
      <c r="H88">
        <v>0.19700000000000001</v>
      </c>
      <c r="K88">
        <v>3.697115384615385</v>
      </c>
    </row>
    <row r="89" spans="1:11" x14ac:dyDescent="0.3">
      <c r="A89" s="29"/>
      <c r="B89">
        <v>0.32700000000000001</v>
      </c>
      <c r="D89" s="29"/>
      <c r="E89">
        <v>0.104</v>
      </c>
      <c r="G89" s="29">
        <v>38</v>
      </c>
      <c r="H89">
        <v>0.58699999999999997</v>
      </c>
      <c r="I89">
        <f>H89/H90</f>
        <v>4.0482758620689658</v>
      </c>
      <c r="K89">
        <v>3.692660550458716</v>
      </c>
    </row>
    <row r="90" spans="1:11" x14ac:dyDescent="0.3">
      <c r="A90" s="29">
        <v>29</v>
      </c>
      <c r="B90">
        <v>0.82599999999999996</v>
      </c>
      <c r="C90">
        <f>B90/B91</f>
        <v>4.1928934010152279</v>
      </c>
      <c r="D90" s="29">
        <v>34</v>
      </c>
      <c r="E90">
        <v>1.091</v>
      </c>
      <c r="F90">
        <f>E90/E91</f>
        <v>2.531322505800464</v>
      </c>
      <c r="G90" s="29"/>
      <c r="H90">
        <v>0.14499999999999999</v>
      </c>
      <c r="K90">
        <v>3.669724770642202</v>
      </c>
    </row>
    <row r="91" spans="1:11" x14ac:dyDescent="0.3">
      <c r="A91" s="29"/>
      <c r="B91">
        <v>0.19700000000000001</v>
      </c>
      <c r="D91" s="29"/>
      <c r="E91">
        <v>0.43099999999999999</v>
      </c>
      <c r="G91" s="29">
        <v>39</v>
      </c>
      <c r="H91">
        <v>0.58199999999999996</v>
      </c>
      <c r="I91">
        <f>H91/H92</f>
        <v>36.375</v>
      </c>
      <c r="K91">
        <v>3.6623931623931623</v>
      </c>
    </row>
    <row r="92" spans="1:11" x14ac:dyDescent="0.3">
      <c r="A92" s="29">
        <v>30</v>
      </c>
      <c r="B92" s="1">
        <v>4.2000000000000003E-2</v>
      </c>
      <c r="D92" s="29">
        <v>35</v>
      </c>
      <c r="E92">
        <v>1.1419999999999999</v>
      </c>
      <c r="F92">
        <f>E92/E93</f>
        <v>8.7846153846153836</v>
      </c>
      <c r="G92" s="29"/>
      <c r="H92">
        <v>1.6E-2</v>
      </c>
      <c r="K92">
        <v>3.638461538461538</v>
      </c>
    </row>
    <row r="93" spans="1:11" x14ac:dyDescent="0.3">
      <c r="A93" s="29"/>
      <c r="B93" s="1">
        <v>0.30599999999999999</v>
      </c>
      <c r="D93" s="29"/>
      <c r="E93">
        <v>0.13</v>
      </c>
      <c r="G93" s="29">
        <v>40</v>
      </c>
      <c r="H93">
        <v>0.34799999999999998</v>
      </c>
      <c r="I93">
        <f>H93/H94</f>
        <v>3.7419354838709675</v>
      </c>
      <c r="K93">
        <v>3.6348484848484848</v>
      </c>
    </row>
    <row r="94" spans="1:11" x14ac:dyDescent="0.3">
      <c r="A94" s="29"/>
      <c r="B94">
        <f>SUM(B92:B93)</f>
        <v>0.34799999999999998</v>
      </c>
      <c r="C94">
        <f>B94/B95</f>
        <v>4.1927710843373491</v>
      </c>
      <c r="D94" s="29">
        <v>36</v>
      </c>
      <c r="E94">
        <v>1.0129999999999999</v>
      </c>
      <c r="F94">
        <f>E94/E95</f>
        <v>2.6728232189973613</v>
      </c>
      <c r="G94" s="29"/>
      <c r="H94">
        <v>9.2999999999999999E-2</v>
      </c>
      <c r="K94">
        <v>3.598360655737705</v>
      </c>
    </row>
    <row r="95" spans="1:11" x14ac:dyDescent="0.3">
      <c r="A95" s="29"/>
      <c r="B95">
        <v>8.3000000000000004E-2</v>
      </c>
      <c r="D95" s="29"/>
      <c r="E95">
        <v>0.379</v>
      </c>
      <c r="G95" s="29">
        <v>41</v>
      </c>
      <c r="H95">
        <v>0.32700000000000001</v>
      </c>
      <c r="I95">
        <f>H95/H96</f>
        <v>5.7368421052631575</v>
      </c>
      <c r="K95">
        <v>3.5897435897435899</v>
      </c>
    </row>
    <row r="96" spans="1:11" x14ac:dyDescent="0.3">
      <c r="A96" s="29">
        <v>32</v>
      </c>
      <c r="B96">
        <v>1.127</v>
      </c>
      <c r="C96">
        <f>B96/B97</f>
        <v>2.8971722365038559</v>
      </c>
      <c r="D96" s="29">
        <v>37</v>
      </c>
      <c r="E96">
        <v>1.091</v>
      </c>
      <c r="F96">
        <f>E96/E97</f>
        <v>3.5653594771241828</v>
      </c>
      <c r="G96" s="29"/>
      <c r="H96">
        <v>5.7000000000000002E-2</v>
      </c>
      <c r="K96">
        <v>3.5874439461883409</v>
      </c>
    </row>
    <row r="97" spans="1:11" ht="13.95" customHeight="1" x14ac:dyDescent="0.3">
      <c r="A97" s="29"/>
      <c r="B97">
        <v>0.38900000000000001</v>
      </c>
      <c r="D97" s="29"/>
      <c r="E97">
        <v>0.30599999999999999</v>
      </c>
      <c r="G97" s="29">
        <v>42</v>
      </c>
      <c r="H97">
        <v>0.70599999999999996</v>
      </c>
      <c r="I97">
        <f>H97/H98</f>
        <v>27.153846153846153</v>
      </c>
      <c r="K97">
        <v>3.5789473684210522</v>
      </c>
    </row>
    <row r="98" spans="1:11" x14ac:dyDescent="0.3">
      <c r="A98" s="29">
        <v>32</v>
      </c>
      <c r="B98">
        <v>0.91400000000000003</v>
      </c>
      <c r="C98">
        <f>B98/B99</f>
        <v>3.3236363636363633</v>
      </c>
      <c r="D98" s="29">
        <v>38</v>
      </c>
      <c r="E98">
        <v>0.85699999999999998</v>
      </c>
      <c r="F98">
        <f>E98/E101</f>
        <v>10.987179487179487</v>
      </c>
      <c r="G98" s="29"/>
      <c r="H98">
        <v>2.5999999999999999E-2</v>
      </c>
      <c r="K98">
        <v>3.5704467353951892</v>
      </c>
    </row>
    <row r="99" spans="1:11" x14ac:dyDescent="0.3">
      <c r="A99" s="29"/>
      <c r="B99">
        <v>0.27500000000000002</v>
      </c>
      <c r="D99" s="29"/>
      <c r="E99" s="1">
        <v>0.01</v>
      </c>
      <c r="G99" s="29">
        <v>43</v>
      </c>
      <c r="H99">
        <v>0.23899999999999999</v>
      </c>
      <c r="I99">
        <f>H99/H100</f>
        <v>7.7096774193548381</v>
      </c>
      <c r="K99">
        <v>3.5653594771241828</v>
      </c>
    </row>
    <row r="100" spans="1:11" x14ac:dyDescent="0.3">
      <c r="A100" s="29">
        <v>33</v>
      </c>
      <c r="B100">
        <v>1.163</v>
      </c>
      <c r="C100">
        <f>B100/B101</f>
        <v>7.2236024844720497</v>
      </c>
      <c r="D100" s="29"/>
      <c r="E100" s="1">
        <v>6.8000000000000005E-2</v>
      </c>
      <c r="G100" s="29"/>
      <c r="H100">
        <v>3.1E-2</v>
      </c>
      <c r="K100">
        <v>3.5592592592592589</v>
      </c>
    </row>
    <row r="101" spans="1:11" x14ac:dyDescent="0.3">
      <c r="A101" s="29"/>
      <c r="B101">
        <v>0.161</v>
      </c>
      <c r="D101" s="29"/>
      <c r="E101">
        <f>SUM(E99:E100)</f>
        <v>7.8E-2</v>
      </c>
      <c r="G101" s="29">
        <v>44</v>
      </c>
      <c r="H101">
        <v>0.76900000000000002</v>
      </c>
      <c r="I101">
        <f>H101/H102</f>
        <v>10.534246575342467</v>
      </c>
      <c r="K101">
        <v>3.4844720496894412</v>
      </c>
    </row>
    <row r="102" spans="1:11" x14ac:dyDescent="0.3">
      <c r="A102" s="29">
        <v>34</v>
      </c>
      <c r="B102">
        <v>1.3140000000000001</v>
      </c>
      <c r="C102">
        <f>B102/B103</f>
        <v>7.6842105263157894</v>
      </c>
      <c r="D102" s="29">
        <v>39</v>
      </c>
      <c r="E102">
        <v>1.262</v>
      </c>
      <c r="F102">
        <f>E102/E103</f>
        <v>3.7337278106508873</v>
      </c>
      <c r="G102" s="29"/>
      <c r="H102">
        <v>7.2999999999999995E-2</v>
      </c>
      <c r="K102">
        <v>3.4301886792452829</v>
      </c>
    </row>
    <row r="103" spans="1:11" x14ac:dyDescent="0.3">
      <c r="A103" s="29"/>
      <c r="B103">
        <v>0.17100000000000001</v>
      </c>
      <c r="D103" s="29"/>
      <c r="E103">
        <v>0.33800000000000002</v>
      </c>
      <c r="G103" s="29">
        <v>45</v>
      </c>
      <c r="H103" s="1">
        <v>2.5999999999999999E-2</v>
      </c>
      <c r="K103">
        <v>3.3807339449541285</v>
      </c>
    </row>
    <row r="104" spans="1:11" x14ac:dyDescent="0.3">
      <c r="A104" s="29">
        <v>35</v>
      </c>
      <c r="B104">
        <v>1.054</v>
      </c>
      <c r="C104">
        <f>B104/B105</f>
        <v>3.9773584905660377</v>
      </c>
      <c r="D104" s="29">
        <v>40</v>
      </c>
      <c r="E104" s="1">
        <v>0.312</v>
      </c>
      <c r="G104" s="29"/>
      <c r="H104" s="1">
        <v>0.01</v>
      </c>
      <c r="K104">
        <v>3.3785714285714281</v>
      </c>
    </row>
    <row r="105" spans="1:11" x14ac:dyDescent="0.3">
      <c r="A105" s="29"/>
      <c r="B105">
        <v>0.26500000000000001</v>
      </c>
      <c r="D105" s="29"/>
      <c r="E105" s="1">
        <v>8.7999999999999995E-2</v>
      </c>
      <c r="G105" s="29"/>
      <c r="H105" s="1">
        <v>8.7999999999999995E-2</v>
      </c>
      <c r="K105">
        <v>3.3613445378151265</v>
      </c>
    </row>
    <row r="106" spans="1:11" x14ac:dyDescent="0.3">
      <c r="A106" s="29">
        <v>36</v>
      </c>
      <c r="B106">
        <v>0.90900000000000003</v>
      </c>
      <c r="C106">
        <f>B106/B107</f>
        <v>3.4301886792452829</v>
      </c>
      <c r="D106" s="29"/>
      <c r="E106">
        <f>SUM(E104:E105)</f>
        <v>0.4</v>
      </c>
      <c r="F106">
        <f>E106/E107</f>
        <v>3.3613445378151265</v>
      </c>
      <c r="G106" s="29"/>
      <c r="H106" s="1">
        <v>6.8000000000000005E-2</v>
      </c>
      <c r="K106">
        <v>3.3236363636363633</v>
      </c>
    </row>
    <row r="107" spans="1:11" x14ac:dyDescent="0.3">
      <c r="A107" s="29"/>
      <c r="B107">
        <v>0.26500000000000001</v>
      </c>
      <c r="D107" s="29"/>
      <c r="E107">
        <v>0.11899999999999999</v>
      </c>
      <c r="G107" s="29"/>
      <c r="H107">
        <f>SUM(H103:H106)</f>
        <v>0.192</v>
      </c>
      <c r="I107">
        <f>H107/H108</f>
        <v>38.4</v>
      </c>
      <c r="K107">
        <v>3.2384615384615381</v>
      </c>
    </row>
    <row r="108" spans="1:11" x14ac:dyDescent="0.3">
      <c r="A108" s="29">
        <v>37</v>
      </c>
      <c r="B108">
        <v>0.84599999999999997</v>
      </c>
      <c r="C108">
        <f>B108/B111</f>
        <v>9.6136363636363615</v>
      </c>
      <c r="D108" s="29">
        <v>41</v>
      </c>
      <c r="E108">
        <v>0.98699999999999999</v>
      </c>
      <c r="F108">
        <f>E108/E109</f>
        <v>2.7115384615384617</v>
      </c>
      <c r="G108" s="29"/>
      <c r="H108">
        <v>5.0000000000000001E-3</v>
      </c>
      <c r="K108">
        <v>3.2324561403508771</v>
      </c>
    </row>
    <row r="109" spans="1:11" x14ac:dyDescent="0.3">
      <c r="A109" s="29"/>
      <c r="B109" s="1">
        <v>8.3000000000000004E-2</v>
      </c>
      <c r="D109" s="29"/>
      <c r="E109">
        <v>0.36399999999999999</v>
      </c>
      <c r="K109">
        <v>3.1602564102564101</v>
      </c>
    </row>
    <row r="110" spans="1:11" x14ac:dyDescent="0.3">
      <c r="A110" s="29"/>
      <c r="B110" s="1">
        <v>5.0000000000000001E-3</v>
      </c>
      <c r="D110" s="29">
        <v>42</v>
      </c>
      <c r="E110">
        <v>0.48299999999999998</v>
      </c>
      <c r="F110">
        <f>E110/E111</f>
        <v>1.5</v>
      </c>
      <c r="K110">
        <v>3.1121794871794872</v>
      </c>
    </row>
    <row r="111" spans="1:11" x14ac:dyDescent="0.3">
      <c r="A111" s="29"/>
      <c r="B111">
        <f>SUM(B109:B110)</f>
        <v>8.8000000000000009E-2</v>
      </c>
      <c r="D111" s="29"/>
      <c r="E111">
        <v>0.32200000000000001</v>
      </c>
      <c r="K111">
        <v>3.111675126903553</v>
      </c>
    </row>
    <row r="112" spans="1:11" x14ac:dyDescent="0.3">
      <c r="A112" s="29">
        <v>38</v>
      </c>
      <c r="B112">
        <v>1.0389999999999999</v>
      </c>
      <c r="C112">
        <f>B112/B113</f>
        <v>3.5704467353951892</v>
      </c>
      <c r="D112" s="29">
        <v>43</v>
      </c>
      <c r="E112">
        <v>0.64900000000000002</v>
      </c>
      <c r="F112">
        <f>E112/E113</f>
        <v>5.954128440366973</v>
      </c>
      <c r="K112">
        <v>3.0795107033639137</v>
      </c>
    </row>
    <row r="113" spans="1:11" x14ac:dyDescent="0.3">
      <c r="A113" s="29"/>
      <c r="B113">
        <v>0.29099999999999998</v>
      </c>
      <c r="D113" s="29"/>
      <c r="E113">
        <v>0.109</v>
      </c>
      <c r="K113">
        <v>3.0649999999999999</v>
      </c>
    </row>
    <row r="114" spans="1:11" x14ac:dyDescent="0.3">
      <c r="A114" s="29">
        <v>39</v>
      </c>
      <c r="B114" s="1">
        <v>0.60799999999999998</v>
      </c>
      <c r="D114" s="29">
        <v>44</v>
      </c>
      <c r="E114">
        <v>0.78900000000000003</v>
      </c>
      <c r="F114">
        <f>E114/E115</f>
        <v>5.225165562913908</v>
      </c>
      <c r="K114">
        <v>3</v>
      </c>
    </row>
    <row r="115" spans="1:11" x14ac:dyDescent="0.3">
      <c r="A115" s="29"/>
      <c r="B115" s="1">
        <v>0.20799999999999999</v>
      </c>
      <c r="D115" s="29"/>
      <c r="E115">
        <v>0.151</v>
      </c>
      <c r="K115">
        <v>2.9999999999999996</v>
      </c>
    </row>
    <row r="116" spans="1:11" x14ac:dyDescent="0.3">
      <c r="A116" s="29"/>
      <c r="B116">
        <f>SUM(B114:B115)</f>
        <v>0.81599999999999995</v>
      </c>
      <c r="C116">
        <f>B116/B117</f>
        <v>3.5789473684210522</v>
      </c>
      <c r="D116" s="29">
        <v>45</v>
      </c>
      <c r="E116">
        <v>0.78400000000000003</v>
      </c>
      <c r="F116">
        <f>E116/E117</f>
        <v>3.9796954314720812</v>
      </c>
      <c r="K116">
        <v>2.925925925925926</v>
      </c>
    </row>
    <row r="117" spans="1:11" x14ac:dyDescent="0.3">
      <c r="A117" s="29"/>
      <c r="B117">
        <v>0.22800000000000001</v>
      </c>
      <c r="D117" s="29"/>
      <c r="E117">
        <v>0.19700000000000001</v>
      </c>
      <c r="K117">
        <v>2.9134615384615388</v>
      </c>
    </row>
    <row r="118" spans="1:11" x14ac:dyDescent="0.3">
      <c r="D118" s="29">
        <v>46</v>
      </c>
      <c r="E118">
        <v>0.85699999999999998</v>
      </c>
      <c r="F118">
        <f>E118/E119</f>
        <v>3.6623931623931623</v>
      </c>
      <c r="K118">
        <v>2.8971722365038559</v>
      </c>
    </row>
    <row r="119" spans="1:11" x14ac:dyDescent="0.3">
      <c r="D119" s="29"/>
      <c r="E119">
        <v>0.23400000000000001</v>
      </c>
      <c r="K119">
        <v>2.7842227378190256</v>
      </c>
    </row>
    <row r="120" spans="1:11" x14ac:dyDescent="0.3">
      <c r="D120" s="29">
        <v>47</v>
      </c>
      <c r="E120">
        <v>0.59699999999999998</v>
      </c>
      <c r="F120">
        <f>E120/E121</f>
        <v>1.9833887043189369</v>
      </c>
      <c r="K120">
        <v>2.7377892030848328</v>
      </c>
    </row>
    <row r="121" spans="1:11" x14ac:dyDescent="0.3">
      <c r="D121" s="29"/>
      <c r="E121">
        <v>0.30099999999999999</v>
      </c>
      <c r="K121">
        <v>2.7217741935483875</v>
      </c>
    </row>
    <row r="122" spans="1:11" x14ac:dyDescent="0.3">
      <c r="D122" s="29">
        <v>48</v>
      </c>
      <c r="E122">
        <v>0.66500000000000004</v>
      </c>
      <c r="F122">
        <f>E122/E123</f>
        <v>4.75</v>
      </c>
      <c r="K122">
        <v>2.7115384615384617</v>
      </c>
    </row>
    <row r="123" spans="1:11" x14ac:dyDescent="0.3">
      <c r="D123" s="29"/>
      <c r="E123">
        <v>0.14000000000000001</v>
      </c>
      <c r="K123">
        <v>2.6728232189973613</v>
      </c>
    </row>
    <row r="124" spans="1:11" x14ac:dyDescent="0.3">
      <c r="D124" s="29">
        <v>49</v>
      </c>
      <c r="E124" s="1">
        <v>0.46200000000000002</v>
      </c>
      <c r="K124">
        <v>2.641025641025641</v>
      </c>
    </row>
    <row r="125" spans="1:11" x14ac:dyDescent="0.3">
      <c r="D125" s="29"/>
      <c r="E125" s="1">
        <v>4.2000000000000003E-2</v>
      </c>
      <c r="K125">
        <v>2.6096256684491976</v>
      </c>
    </row>
    <row r="126" spans="1:11" x14ac:dyDescent="0.3">
      <c r="D126" s="29"/>
      <c r="E126">
        <f>SUM(E124:E125)</f>
        <v>0.504</v>
      </c>
      <c r="F126">
        <f>E126/E127</f>
        <v>1.5412844036697246</v>
      </c>
      <c r="K126">
        <v>2.5652173913043477</v>
      </c>
    </row>
    <row r="127" spans="1:11" x14ac:dyDescent="0.3">
      <c r="D127" s="29"/>
      <c r="E127">
        <v>0.32700000000000001</v>
      </c>
      <c r="K127">
        <v>2.5465838509316767</v>
      </c>
    </row>
    <row r="128" spans="1:11" x14ac:dyDescent="0.3">
      <c r="D128" s="29">
        <v>50</v>
      </c>
      <c r="E128">
        <v>0.56599999999999995</v>
      </c>
      <c r="F128">
        <f>E128/E129</f>
        <v>4.3538461538461535</v>
      </c>
      <c r="K128">
        <v>2.531322505800464</v>
      </c>
    </row>
    <row r="129" spans="4:11" x14ac:dyDescent="0.3">
      <c r="D129" s="29"/>
      <c r="E129">
        <v>0.13</v>
      </c>
      <c r="K129">
        <v>2.5273833671399593</v>
      </c>
    </row>
    <row r="130" spans="4:11" x14ac:dyDescent="0.3">
      <c r="D130" s="29">
        <v>51</v>
      </c>
      <c r="E130">
        <v>1.0649999999999999</v>
      </c>
      <c r="F130">
        <f>E130/E131</f>
        <v>2.7377892030848328</v>
      </c>
      <c r="K130">
        <v>2.5113924050632912</v>
      </c>
    </row>
    <row r="131" spans="4:11" x14ac:dyDescent="0.3">
      <c r="D131" s="29"/>
      <c r="E131">
        <v>0.38900000000000001</v>
      </c>
      <c r="K131">
        <v>2.4679245283018867</v>
      </c>
    </row>
    <row r="132" spans="4:11" x14ac:dyDescent="0.3">
      <c r="D132" s="29">
        <v>52</v>
      </c>
      <c r="E132">
        <v>1.153</v>
      </c>
      <c r="F132">
        <f>E132/E133</f>
        <v>6.9457831325301207</v>
      </c>
      <c r="K132">
        <v>2.3601398601398604</v>
      </c>
    </row>
    <row r="133" spans="4:11" x14ac:dyDescent="0.3">
      <c r="D133" s="29"/>
      <c r="E133">
        <v>0.16600000000000001</v>
      </c>
      <c r="K133">
        <v>2.316622691292876</v>
      </c>
    </row>
    <row r="134" spans="4:11" x14ac:dyDescent="0.3">
      <c r="D134" s="29">
        <v>53</v>
      </c>
      <c r="E134">
        <v>1.4750000000000001</v>
      </c>
      <c r="F134">
        <f>E134/E135</f>
        <v>14.8989898989899</v>
      </c>
      <c r="K134">
        <v>2.214285714285714</v>
      </c>
    </row>
    <row r="135" spans="4:11" x14ac:dyDescent="0.3">
      <c r="D135" s="29"/>
      <c r="E135">
        <v>9.9000000000000005E-2</v>
      </c>
      <c r="K135">
        <v>2.0526315789473681</v>
      </c>
    </row>
    <row r="136" spans="4:11" x14ac:dyDescent="0.3">
      <c r="D136" s="29">
        <v>54</v>
      </c>
      <c r="E136">
        <v>1.0649999999999999</v>
      </c>
      <c r="F136">
        <f>E136/E137</f>
        <v>7.8888888888888884</v>
      </c>
      <c r="K136">
        <v>1.9833887043189369</v>
      </c>
    </row>
    <row r="137" spans="4:11" x14ac:dyDescent="0.3">
      <c r="D137" s="29"/>
      <c r="E137">
        <v>0.13500000000000001</v>
      </c>
      <c r="K137">
        <v>1.9122807017543859</v>
      </c>
    </row>
    <row r="138" spans="4:11" x14ac:dyDescent="0.3">
      <c r="D138" s="29">
        <v>55</v>
      </c>
      <c r="E138">
        <v>0.67500000000000004</v>
      </c>
      <c r="F138">
        <f>E138/E139</f>
        <v>2.3601398601398604</v>
      </c>
      <c r="K138">
        <v>1.8846153846153846</v>
      </c>
    </row>
    <row r="139" spans="4:11" x14ac:dyDescent="0.3">
      <c r="D139" s="29"/>
      <c r="E139">
        <v>0.28599999999999998</v>
      </c>
      <c r="K139">
        <v>1.7999999999999998</v>
      </c>
    </row>
    <row r="140" spans="4:11" x14ac:dyDescent="0.3">
      <c r="D140" s="29">
        <v>56</v>
      </c>
      <c r="E140" s="1">
        <v>0.20799999999999999</v>
      </c>
      <c r="K140">
        <v>1.758741258741259</v>
      </c>
    </row>
    <row r="141" spans="4:11" x14ac:dyDescent="0.3">
      <c r="D141" s="29"/>
      <c r="E141" s="1">
        <v>2.5999999999999999E-2</v>
      </c>
      <c r="K141">
        <v>1.6807511737089202</v>
      </c>
    </row>
    <row r="142" spans="4:11" x14ac:dyDescent="0.3">
      <c r="D142" s="29"/>
      <c r="E142">
        <f>SUM(E140:E141)</f>
        <v>0.23399999999999999</v>
      </c>
      <c r="F142">
        <f>E142/E143</f>
        <v>2.0526315789473681</v>
      </c>
      <c r="K142">
        <v>1.5629370629370631</v>
      </c>
    </row>
    <row r="143" spans="4:11" x14ac:dyDescent="0.3">
      <c r="D143" s="29"/>
      <c r="E143">
        <v>0.114</v>
      </c>
      <c r="K143">
        <v>1.5412844036697246</v>
      </c>
    </row>
    <row r="144" spans="4:11" x14ac:dyDescent="0.3">
      <c r="K144">
        <v>1.5053763440860217</v>
      </c>
    </row>
    <row r="145" spans="11:11" x14ac:dyDescent="0.3">
      <c r="K145">
        <v>1.5</v>
      </c>
    </row>
    <row r="146" spans="11:11" x14ac:dyDescent="0.3">
      <c r="K146">
        <v>1.3924528301886792</v>
      </c>
    </row>
    <row r="147" spans="11:11" x14ac:dyDescent="0.3">
      <c r="K147">
        <v>1.3433734939759037</v>
      </c>
    </row>
    <row r="148" spans="11:11" x14ac:dyDescent="0.3">
      <c r="K148">
        <v>1.2943396226415094</v>
      </c>
    </row>
    <row r="149" spans="11:11" x14ac:dyDescent="0.3">
      <c r="K149">
        <v>1.1065573770491803</v>
      </c>
    </row>
  </sheetData>
  <mergeCells count="151">
    <mergeCell ref="A114:A117"/>
    <mergeCell ref="A100:A101"/>
    <mergeCell ref="A102:A103"/>
    <mergeCell ref="A104:A105"/>
    <mergeCell ref="A106:A107"/>
    <mergeCell ref="A112:A113"/>
    <mergeCell ref="A86:A87"/>
    <mergeCell ref="A88:A89"/>
    <mergeCell ref="A90:A91"/>
    <mergeCell ref="A92:A95"/>
    <mergeCell ref="A96:A97"/>
    <mergeCell ref="A98:A99"/>
    <mergeCell ref="A108:A111"/>
    <mergeCell ref="A72:A75"/>
    <mergeCell ref="A68:A71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A66:A67"/>
    <mergeCell ref="A40:A41"/>
    <mergeCell ref="A42:A43"/>
    <mergeCell ref="A44:A45"/>
    <mergeCell ref="A76:A77"/>
    <mergeCell ref="A78:A79"/>
    <mergeCell ref="A80:A81"/>
    <mergeCell ref="A82:A83"/>
    <mergeCell ref="A84:A85"/>
    <mergeCell ref="D2:D3"/>
    <mergeCell ref="D4:D7"/>
    <mergeCell ref="A46:A47"/>
    <mergeCell ref="A21:A25"/>
    <mergeCell ref="A26:A27"/>
    <mergeCell ref="D8:D9"/>
    <mergeCell ref="D10:D16"/>
    <mergeCell ref="D17:D18"/>
    <mergeCell ref="D19:D22"/>
    <mergeCell ref="A2:A3"/>
    <mergeCell ref="A4:A5"/>
    <mergeCell ref="A6:A7"/>
    <mergeCell ref="A8:A12"/>
    <mergeCell ref="A13:A14"/>
    <mergeCell ref="D23:D24"/>
    <mergeCell ref="D25:D26"/>
    <mergeCell ref="D27:D28"/>
    <mergeCell ref="D29:D30"/>
    <mergeCell ref="D31:D32"/>
    <mergeCell ref="D33:D34"/>
    <mergeCell ref="D35:D36"/>
    <mergeCell ref="D37:D38"/>
    <mergeCell ref="A15:A20"/>
    <mergeCell ref="A28:A29"/>
    <mergeCell ref="A30:A31"/>
    <mergeCell ref="A32:A33"/>
    <mergeCell ref="A34:A35"/>
    <mergeCell ref="A36:A37"/>
    <mergeCell ref="A38:A39"/>
    <mergeCell ref="D51:D52"/>
    <mergeCell ref="D53:D54"/>
    <mergeCell ref="D55:D56"/>
    <mergeCell ref="D57:D58"/>
    <mergeCell ref="D59:D62"/>
    <mergeCell ref="D39:D40"/>
    <mergeCell ref="D41:D42"/>
    <mergeCell ref="D43:D46"/>
    <mergeCell ref="D47:D48"/>
    <mergeCell ref="D49:D50"/>
    <mergeCell ref="D86:D89"/>
    <mergeCell ref="D90:D91"/>
    <mergeCell ref="D92:D93"/>
    <mergeCell ref="D98:D101"/>
    <mergeCell ref="D94:D95"/>
    <mergeCell ref="D96:D97"/>
    <mergeCell ref="D63:D67"/>
    <mergeCell ref="D80:D83"/>
    <mergeCell ref="D68:D71"/>
    <mergeCell ref="D72:D73"/>
    <mergeCell ref="D74:D75"/>
    <mergeCell ref="D76:D77"/>
    <mergeCell ref="D78:D79"/>
    <mergeCell ref="G2:G3"/>
    <mergeCell ref="G4:G5"/>
    <mergeCell ref="G6:G7"/>
    <mergeCell ref="G8:G9"/>
    <mergeCell ref="G10:G14"/>
    <mergeCell ref="D136:D137"/>
    <mergeCell ref="D138:D139"/>
    <mergeCell ref="D140:D143"/>
    <mergeCell ref="D124:D127"/>
    <mergeCell ref="D128:D129"/>
    <mergeCell ref="D130:D131"/>
    <mergeCell ref="D132:D133"/>
    <mergeCell ref="D134:D135"/>
    <mergeCell ref="D114:D115"/>
    <mergeCell ref="D116:D117"/>
    <mergeCell ref="D118:D119"/>
    <mergeCell ref="D120:D121"/>
    <mergeCell ref="D122:D123"/>
    <mergeCell ref="D104:D107"/>
    <mergeCell ref="D102:D103"/>
    <mergeCell ref="D108:D109"/>
    <mergeCell ref="D110:D111"/>
    <mergeCell ref="D112:D113"/>
    <mergeCell ref="D84:D85"/>
    <mergeCell ref="G39:G40"/>
    <mergeCell ref="G35:G38"/>
    <mergeCell ref="G25:G26"/>
    <mergeCell ref="G27:G28"/>
    <mergeCell ref="G29:G30"/>
    <mergeCell ref="G31:G32"/>
    <mergeCell ref="G33:G34"/>
    <mergeCell ref="G15:G16"/>
    <mergeCell ref="G17:G18"/>
    <mergeCell ref="G19:G20"/>
    <mergeCell ref="G21:G22"/>
    <mergeCell ref="G23:G24"/>
    <mergeCell ref="G53:G56"/>
    <mergeCell ref="G57:G58"/>
    <mergeCell ref="G59:G60"/>
    <mergeCell ref="G61:G62"/>
    <mergeCell ref="G63:G64"/>
    <mergeCell ref="G49:G50"/>
    <mergeCell ref="G51:G52"/>
    <mergeCell ref="G41:G44"/>
    <mergeCell ref="G45:G46"/>
    <mergeCell ref="G47:G48"/>
    <mergeCell ref="G75:G76"/>
    <mergeCell ref="G77:G78"/>
    <mergeCell ref="G79:G80"/>
    <mergeCell ref="G81:G82"/>
    <mergeCell ref="G83:G84"/>
    <mergeCell ref="G65:G66"/>
    <mergeCell ref="G67:G68"/>
    <mergeCell ref="G69:G70"/>
    <mergeCell ref="G71:G72"/>
    <mergeCell ref="G73:G74"/>
    <mergeCell ref="G85:G86"/>
    <mergeCell ref="G87:G88"/>
    <mergeCell ref="G103:G108"/>
    <mergeCell ref="G89:G90"/>
    <mergeCell ref="G91:G92"/>
    <mergeCell ref="G93:G94"/>
    <mergeCell ref="G95:G96"/>
    <mergeCell ref="G97:G98"/>
    <mergeCell ref="G99:G100"/>
    <mergeCell ref="G101:G10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5553D-417D-47E3-9E84-F8D1F398621E}">
  <dimension ref="A1:CD177"/>
  <sheetViews>
    <sheetView topLeftCell="BD1" workbookViewId="0">
      <selection activeCell="CF22" sqref="CF22"/>
    </sheetView>
  </sheetViews>
  <sheetFormatPr defaultRowHeight="14.4" x14ac:dyDescent="0.3"/>
  <cols>
    <col min="1" max="1" width="11.33203125" customWidth="1"/>
    <col min="3" max="3" width="10.88671875" customWidth="1"/>
    <col min="20" max="20" width="9.88671875" customWidth="1"/>
    <col min="39" max="39" width="16.88671875" customWidth="1"/>
    <col min="55" max="55" width="19.33203125" customWidth="1"/>
    <col min="74" max="74" width="11" customWidth="1"/>
    <col min="82" max="82" width="15.5546875" customWidth="1"/>
  </cols>
  <sheetData>
    <row r="1" spans="1:82" ht="15" thickBot="1" x14ac:dyDescent="0.35">
      <c r="A1" s="22" t="s">
        <v>22</v>
      </c>
      <c r="B1" s="3"/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/>
      <c r="R1" s="5"/>
      <c r="T1" s="22" t="s">
        <v>29</v>
      </c>
      <c r="U1" s="3"/>
      <c r="V1" s="4" t="s">
        <v>2</v>
      </c>
      <c r="W1" s="4" t="s">
        <v>3</v>
      </c>
      <c r="X1" s="4" t="s">
        <v>4</v>
      </c>
      <c r="Y1" s="4" t="s">
        <v>5</v>
      </c>
      <c r="Z1" s="4" t="s">
        <v>6</v>
      </c>
      <c r="AA1" s="4" t="s">
        <v>7</v>
      </c>
      <c r="AB1" s="4" t="s">
        <v>8</v>
      </c>
      <c r="AC1" s="4" t="s">
        <v>9</v>
      </c>
      <c r="AD1" s="4" t="s">
        <v>10</v>
      </c>
      <c r="AE1" s="4" t="s">
        <v>11</v>
      </c>
      <c r="AF1" s="4" t="s">
        <v>12</v>
      </c>
      <c r="AG1" s="4" t="s">
        <v>13</v>
      </c>
      <c r="AH1" s="4" t="s">
        <v>14</v>
      </c>
      <c r="AI1" s="4" t="s">
        <v>15</v>
      </c>
      <c r="AJ1" s="4"/>
      <c r="AK1" s="5"/>
      <c r="AM1" s="23" t="s">
        <v>30</v>
      </c>
      <c r="AN1" s="3" t="s">
        <v>3</v>
      </c>
      <c r="AO1" s="4" t="s">
        <v>4</v>
      </c>
      <c r="AP1" s="4" t="s">
        <v>5</v>
      </c>
      <c r="AQ1" s="4" t="s">
        <v>6</v>
      </c>
      <c r="AR1" s="4" t="s">
        <v>7</v>
      </c>
      <c r="AS1" s="4" t="s">
        <v>8</v>
      </c>
      <c r="AT1" s="4" t="s">
        <v>9</v>
      </c>
      <c r="AU1" s="4" t="s">
        <v>10</v>
      </c>
      <c r="AV1" s="4" t="s">
        <v>11</v>
      </c>
      <c r="AW1" s="4" t="s">
        <v>12</v>
      </c>
      <c r="AX1" s="4" t="s">
        <v>13</v>
      </c>
      <c r="AY1" s="4" t="s">
        <v>14</v>
      </c>
      <c r="AZ1" s="4" t="s">
        <v>15</v>
      </c>
      <c r="BA1" s="5"/>
      <c r="BC1" s="23" t="s">
        <v>33</v>
      </c>
      <c r="BD1" s="3"/>
      <c r="BE1" s="4"/>
      <c r="BF1" s="4" t="s">
        <v>2</v>
      </c>
      <c r="BG1" s="4" t="s">
        <v>3</v>
      </c>
      <c r="BH1" s="4" t="s">
        <v>4</v>
      </c>
      <c r="BI1" s="4" t="s">
        <v>5</v>
      </c>
      <c r="BJ1" s="4" t="s">
        <v>6</v>
      </c>
      <c r="BK1" s="4" t="s">
        <v>7</v>
      </c>
      <c r="BL1" s="4" t="s">
        <v>8</v>
      </c>
      <c r="BM1" s="4" t="s">
        <v>9</v>
      </c>
      <c r="BN1" s="4" t="s">
        <v>10</v>
      </c>
      <c r="BO1" s="4" t="s">
        <v>11</v>
      </c>
      <c r="BP1" s="4" t="s">
        <v>12</v>
      </c>
      <c r="BQ1" s="4" t="s">
        <v>13</v>
      </c>
      <c r="BR1" s="4" t="s">
        <v>14</v>
      </c>
      <c r="BS1" s="4" t="s">
        <v>15</v>
      </c>
      <c r="BT1" s="5"/>
      <c r="BV1" s="24" t="s">
        <v>41</v>
      </c>
      <c r="BW1" s="3"/>
      <c r="BX1" s="4" t="s">
        <v>34</v>
      </c>
      <c r="BY1" s="4" t="s">
        <v>35</v>
      </c>
      <c r="BZ1" s="4"/>
      <c r="CA1" s="4" t="s">
        <v>36</v>
      </c>
      <c r="CB1" s="4" t="s">
        <v>37</v>
      </c>
      <c r="CC1" s="4" t="s">
        <v>38</v>
      </c>
      <c r="CD1" s="5" t="s">
        <v>39</v>
      </c>
    </row>
    <row r="2" spans="1:82" x14ac:dyDescent="0.3">
      <c r="A2" s="20"/>
      <c r="B2" s="6">
        <v>1</v>
      </c>
      <c r="C2" t="s">
        <v>16</v>
      </c>
      <c r="D2">
        <v>0.78900000000000003</v>
      </c>
      <c r="E2">
        <v>14960.75</v>
      </c>
      <c r="F2">
        <v>8186</v>
      </c>
      <c r="G2">
        <v>35364</v>
      </c>
      <c r="H2">
        <v>1.331</v>
      </c>
      <c r="I2">
        <v>0.755</v>
      </c>
      <c r="J2">
        <v>68.504000000000005</v>
      </c>
      <c r="K2">
        <v>0.68600000000000005</v>
      </c>
      <c r="L2">
        <v>11809.393</v>
      </c>
      <c r="M2">
        <v>2274034</v>
      </c>
      <c r="N2">
        <v>1.762</v>
      </c>
      <c r="O2">
        <v>0.56799999999999995</v>
      </c>
      <c r="P2">
        <v>0.82599999999999996</v>
      </c>
      <c r="R2" s="7"/>
      <c r="U2" s="6">
        <v>1</v>
      </c>
      <c r="V2" t="s">
        <v>23</v>
      </c>
      <c r="W2">
        <v>0.70599999999999996</v>
      </c>
      <c r="X2">
        <v>25060.528999999999</v>
      </c>
      <c r="Y2">
        <v>15987</v>
      </c>
      <c r="Z2">
        <v>39322</v>
      </c>
      <c r="AA2">
        <v>1.274</v>
      </c>
      <c r="AB2">
        <v>0.70599999999999996</v>
      </c>
      <c r="AC2">
        <v>36.366999999999997</v>
      </c>
      <c r="AD2">
        <v>0.74399999999999999</v>
      </c>
      <c r="AE2">
        <v>17699.449000000001</v>
      </c>
      <c r="AF2">
        <v>3408232</v>
      </c>
      <c r="AG2">
        <v>1.8049999999999999</v>
      </c>
      <c r="AH2">
        <v>0.55400000000000005</v>
      </c>
      <c r="AI2">
        <v>0.85799999999999998</v>
      </c>
      <c r="AK2" s="7"/>
      <c r="AN2" s="6">
        <v>1.028</v>
      </c>
      <c r="AO2">
        <v>16786.97</v>
      </c>
      <c r="AP2">
        <v>8583</v>
      </c>
      <c r="AQ2">
        <v>33524</v>
      </c>
      <c r="AR2">
        <v>1.4179999999999999</v>
      </c>
      <c r="AS2">
        <v>0.92300000000000004</v>
      </c>
      <c r="AT2">
        <v>41.537999999999997</v>
      </c>
      <c r="AU2">
        <v>0.81200000000000006</v>
      </c>
      <c r="AV2">
        <v>17261.084999999999</v>
      </c>
      <c r="AW2">
        <v>3323820</v>
      </c>
      <c r="AX2">
        <v>1.536</v>
      </c>
      <c r="AY2">
        <v>0.65100000000000002</v>
      </c>
      <c r="AZ2">
        <v>0.9</v>
      </c>
      <c r="BA2" s="7"/>
      <c r="BD2" s="6">
        <v>1</v>
      </c>
      <c r="BE2">
        <v>4</v>
      </c>
      <c r="BF2" t="s">
        <v>31</v>
      </c>
      <c r="BG2">
        <v>0.312</v>
      </c>
      <c r="BH2">
        <v>25276.133000000002</v>
      </c>
      <c r="BI2">
        <v>16025</v>
      </c>
      <c r="BJ2">
        <v>38071</v>
      </c>
      <c r="BK2">
        <v>0.72899999999999998</v>
      </c>
      <c r="BL2">
        <v>0.54400000000000004</v>
      </c>
      <c r="BM2">
        <v>95.004999999999995</v>
      </c>
      <c r="BN2">
        <v>0.93600000000000005</v>
      </c>
      <c r="BO2">
        <v>7875.76</v>
      </c>
      <c r="BP2">
        <v>1516568</v>
      </c>
      <c r="BQ2">
        <v>1.34</v>
      </c>
      <c r="BR2">
        <v>0.746</v>
      </c>
      <c r="BS2">
        <v>0.89600000000000002</v>
      </c>
      <c r="BT2" s="7">
        <f>BO3/BO2</f>
        <v>3.2537592562495559</v>
      </c>
      <c r="BW2" s="6"/>
      <c r="BX2">
        <v>1.0048650152355196</v>
      </c>
      <c r="BY2">
        <v>1.0890809069227227</v>
      </c>
      <c r="CA2">
        <v>1.0048650152355196</v>
      </c>
      <c r="CB2">
        <v>1.005407528672237</v>
      </c>
      <c r="CC2">
        <v>1.0890809069227227</v>
      </c>
      <c r="CD2" s="7">
        <v>1.1732278893921966</v>
      </c>
    </row>
    <row r="3" spans="1:82" x14ac:dyDescent="0.3">
      <c r="A3" s="20"/>
      <c r="B3" s="6"/>
      <c r="C3" t="s">
        <v>16</v>
      </c>
      <c r="D3">
        <v>1.018</v>
      </c>
      <c r="E3">
        <v>14326.224</v>
      </c>
      <c r="F3">
        <v>8158</v>
      </c>
      <c r="G3">
        <v>32832</v>
      </c>
      <c r="H3">
        <v>1.482</v>
      </c>
      <c r="I3">
        <v>0.875</v>
      </c>
      <c r="J3">
        <v>1.5860000000000001</v>
      </c>
      <c r="K3">
        <v>0.755</v>
      </c>
      <c r="L3">
        <v>14582.045</v>
      </c>
      <c r="M3">
        <v>2807940</v>
      </c>
      <c r="N3">
        <v>1.694</v>
      </c>
      <c r="O3">
        <v>0.59</v>
      </c>
      <c r="P3">
        <v>0.89500000000000002</v>
      </c>
      <c r="Q3">
        <f>D3/D2</f>
        <v>1.2902408111533585</v>
      </c>
      <c r="R3" s="7">
        <f>L3/L2</f>
        <v>1.2347836167362709</v>
      </c>
      <c r="U3" s="6"/>
      <c r="V3" t="s">
        <v>23</v>
      </c>
      <c r="W3">
        <v>1.8380000000000001</v>
      </c>
      <c r="X3">
        <v>26050.912</v>
      </c>
      <c r="Y3">
        <v>15677</v>
      </c>
      <c r="Z3">
        <v>51293</v>
      </c>
      <c r="AA3">
        <v>1.8540000000000001</v>
      </c>
      <c r="AB3">
        <v>1.262</v>
      </c>
      <c r="AC3">
        <v>171.404</v>
      </c>
      <c r="AD3">
        <v>0.51800000000000002</v>
      </c>
      <c r="AE3">
        <v>47891.32</v>
      </c>
      <c r="AF3">
        <v>9222023</v>
      </c>
      <c r="AG3">
        <v>1.4690000000000001</v>
      </c>
      <c r="AH3">
        <v>0.68100000000000005</v>
      </c>
      <c r="AI3">
        <v>0.74399999999999999</v>
      </c>
      <c r="AJ3">
        <f>W3/W2</f>
        <v>2.6033994334277621</v>
      </c>
      <c r="AK3" s="7">
        <f>AE3/AE2</f>
        <v>2.7058085254518374</v>
      </c>
      <c r="AN3" s="6">
        <v>1.3140000000000001</v>
      </c>
      <c r="AO3">
        <v>16284.743</v>
      </c>
      <c r="AP3">
        <v>8552</v>
      </c>
      <c r="AQ3">
        <v>51448</v>
      </c>
      <c r="AR3">
        <v>1.4670000000000001</v>
      </c>
      <c r="AS3">
        <v>1.141</v>
      </c>
      <c r="AT3">
        <v>136.62899999999999</v>
      </c>
      <c r="AU3">
        <v>0.54900000000000004</v>
      </c>
      <c r="AV3">
        <v>21395.973000000002</v>
      </c>
      <c r="AW3">
        <v>4120040</v>
      </c>
      <c r="AX3">
        <v>1.286</v>
      </c>
      <c r="AY3">
        <v>0.77800000000000002</v>
      </c>
      <c r="AZ3">
        <v>0.85299999999999998</v>
      </c>
      <c r="BA3" s="7">
        <f>AV3/AV2</f>
        <v>1.2395497154437281</v>
      </c>
      <c r="BD3" s="6"/>
      <c r="BE3">
        <v>5</v>
      </c>
      <c r="BF3" t="s">
        <v>31</v>
      </c>
      <c r="BG3">
        <v>0.79500000000000004</v>
      </c>
      <c r="BH3">
        <v>32251.940999999999</v>
      </c>
      <c r="BI3">
        <v>15759</v>
      </c>
      <c r="BJ3">
        <v>64217</v>
      </c>
      <c r="BK3">
        <v>1.1040000000000001</v>
      </c>
      <c r="BL3">
        <v>0.91700000000000004</v>
      </c>
      <c r="BM3">
        <v>121.12</v>
      </c>
      <c r="BN3">
        <v>0.92100000000000004</v>
      </c>
      <c r="BO3">
        <v>25625.827000000001</v>
      </c>
      <c r="BP3">
        <v>4934547</v>
      </c>
      <c r="BQ3">
        <v>1.204</v>
      </c>
      <c r="BR3">
        <v>0.83099999999999996</v>
      </c>
      <c r="BS3">
        <v>0.91600000000000004</v>
      </c>
      <c r="BT3" s="7"/>
      <c r="BW3" s="6"/>
      <c r="BX3">
        <v>1.0227344093800006</v>
      </c>
      <c r="BY3">
        <v>1.2470117580592539</v>
      </c>
      <c r="CA3">
        <v>1.0285901210034867</v>
      </c>
      <c r="CB3">
        <v>1.043278612153846</v>
      </c>
      <c r="CC3">
        <v>1.4242611088099799</v>
      </c>
      <c r="CD3" s="7">
        <v>1.2722761608939779</v>
      </c>
    </row>
    <row r="4" spans="1:82" x14ac:dyDescent="0.3">
      <c r="A4" s="20"/>
      <c r="B4" s="6">
        <v>2</v>
      </c>
      <c r="C4" t="s">
        <v>16</v>
      </c>
      <c r="D4">
        <v>1.252</v>
      </c>
      <c r="E4">
        <v>13622.021000000001</v>
      </c>
      <c r="F4">
        <v>8154</v>
      </c>
      <c r="G4">
        <v>28047</v>
      </c>
      <c r="H4">
        <v>2.3820000000000001</v>
      </c>
      <c r="I4">
        <v>0.66900000000000004</v>
      </c>
      <c r="J4">
        <v>4.008</v>
      </c>
      <c r="K4">
        <v>0.45600000000000002</v>
      </c>
      <c r="L4">
        <v>17048.617999999999</v>
      </c>
      <c r="M4">
        <v>3282907</v>
      </c>
      <c r="N4">
        <v>3.5619999999999998</v>
      </c>
      <c r="O4">
        <v>0.28100000000000003</v>
      </c>
      <c r="P4">
        <v>0.78100000000000003</v>
      </c>
      <c r="Q4">
        <f>D4/D5</f>
        <v>1.2178988326848248</v>
      </c>
      <c r="R4" s="7">
        <f>L4/L5</f>
        <v>1.1400296592225276</v>
      </c>
      <c r="U4" s="6">
        <v>2</v>
      </c>
      <c r="V4" t="s">
        <v>23</v>
      </c>
      <c r="W4">
        <v>0.72699999999999998</v>
      </c>
      <c r="X4">
        <v>21680.885999999999</v>
      </c>
      <c r="Y4">
        <v>15683</v>
      </c>
      <c r="Z4">
        <v>36824</v>
      </c>
      <c r="AA4">
        <v>1.603</v>
      </c>
      <c r="AB4">
        <v>0.57699999999999996</v>
      </c>
      <c r="AC4">
        <v>58.704000000000001</v>
      </c>
      <c r="AD4">
        <v>0.378</v>
      </c>
      <c r="AE4">
        <v>15762.883</v>
      </c>
      <c r="AF4">
        <v>3035324</v>
      </c>
      <c r="AG4">
        <v>2.7770000000000001</v>
      </c>
      <c r="AH4">
        <v>0.36</v>
      </c>
      <c r="AI4">
        <v>0.69699999999999995</v>
      </c>
      <c r="AK4" s="7"/>
      <c r="AN4" s="6">
        <v>0.74299999999999999</v>
      </c>
      <c r="AO4">
        <v>17260.503000000001</v>
      </c>
      <c r="AP4">
        <v>8636</v>
      </c>
      <c r="AQ4">
        <v>35757</v>
      </c>
      <c r="AR4">
        <v>1.0169999999999999</v>
      </c>
      <c r="AS4">
        <v>0.93</v>
      </c>
      <c r="AT4">
        <v>58.134999999999998</v>
      </c>
      <c r="AU4">
        <v>0.88300000000000001</v>
      </c>
      <c r="AV4">
        <v>12817.995000000001</v>
      </c>
      <c r="AW4">
        <v>2468252</v>
      </c>
      <c r="AX4">
        <v>1.093</v>
      </c>
      <c r="AY4">
        <v>0.91500000000000004</v>
      </c>
      <c r="AZ4">
        <v>0.91100000000000003</v>
      </c>
      <c r="BA4" s="7"/>
      <c r="BD4" s="12"/>
      <c r="BE4" s="11">
        <v>6</v>
      </c>
      <c r="BF4" s="11" t="s">
        <v>31</v>
      </c>
      <c r="BG4" s="11">
        <v>6.2E-2</v>
      </c>
      <c r="BH4" s="11">
        <v>18114.167000000001</v>
      </c>
      <c r="BI4" s="11">
        <v>15992</v>
      </c>
      <c r="BJ4" s="11">
        <v>20354</v>
      </c>
      <c r="BK4" s="11">
        <v>0.35399999999999998</v>
      </c>
      <c r="BL4" s="11">
        <v>0.224</v>
      </c>
      <c r="BM4" s="11">
        <v>80.582999999999998</v>
      </c>
      <c r="BN4" s="11">
        <v>0.96699999999999997</v>
      </c>
      <c r="BO4" s="11">
        <v>1128.8340000000001</v>
      </c>
      <c r="BP4" s="11">
        <v>217370</v>
      </c>
      <c r="BQ4" s="11">
        <v>1.579</v>
      </c>
      <c r="BR4" s="11">
        <v>0.63300000000000001</v>
      </c>
      <c r="BS4" s="11">
        <v>0.88900000000000001</v>
      </c>
      <c r="BT4" s="13"/>
      <c r="BW4" s="6"/>
      <c r="BX4">
        <v>1.0285901210034867</v>
      </c>
      <c r="BY4">
        <v>1.4242611088099799</v>
      </c>
      <c r="CA4">
        <v>1.0632030031887931</v>
      </c>
      <c r="CB4">
        <v>1.048590584859497</v>
      </c>
      <c r="CC4">
        <v>1.5188640238912237</v>
      </c>
      <c r="CD4" s="7">
        <v>1.4828447849908895</v>
      </c>
    </row>
    <row r="5" spans="1:82" x14ac:dyDescent="0.3">
      <c r="A5" s="20"/>
      <c r="B5" s="6"/>
      <c r="C5" t="s">
        <v>16</v>
      </c>
      <c r="D5">
        <v>1.028</v>
      </c>
      <c r="E5">
        <v>14543.778</v>
      </c>
      <c r="F5">
        <v>8167</v>
      </c>
      <c r="G5">
        <v>33017</v>
      </c>
      <c r="H5">
        <v>1.452</v>
      </c>
      <c r="I5">
        <v>0.90200000000000002</v>
      </c>
      <c r="J5">
        <v>173.56399999999999</v>
      </c>
      <c r="K5">
        <v>0.56399999999999995</v>
      </c>
      <c r="L5">
        <v>14954.539000000001</v>
      </c>
      <c r="M5">
        <v>2879668</v>
      </c>
      <c r="N5">
        <v>1.61</v>
      </c>
      <c r="O5">
        <v>0.621</v>
      </c>
      <c r="P5">
        <v>0.82499999999999996</v>
      </c>
      <c r="R5" s="7"/>
      <c r="U5" s="6"/>
      <c r="V5" t="s">
        <v>23</v>
      </c>
      <c r="W5">
        <v>1.6719999999999999</v>
      </c>
      <c r="X5">
        <v>28535.223999999998</v>
      </c>
      <c r="Y5">
        <v>15716</v>
      </c>
      <c r="Z5">
        <v>65535</v>
      </c>
      <c r="AA5">
        <v>1.7350000000000001</v>
      </c>
      <c r="AB5">
        <v>1.2270000000000001</v>
      </c>
      <c r="AC5">
        <v>172.929</v>
      </c>
      <c r="AD5">
        <v>0.85</v>
      </c>
      <c r="AE5">
        <v>47716.41</v>
      </c>
      <c r="AF5">
        <v>9188342</v>
      </c>
      <c r="AG5">
        <v>1.413</v>
      </c>
      <c r="AH5">
        <v>0.70799999999999996</v>
      </c>
      <c r="AI5">
        <v>0.91500000000000004</v>
      </c>
      <c r="AJ5">
        <f>W5/W4</f>
        <v>2.2998624484181569</v>
      </c>
      <c r="AK5" s="7">
        <f>AE5/AE4</f>
        <v>3.0271372311778246</v>
      </c>
      <c r="AN5" s="6">
        <v>0.68</v>
      </c>
      <c r="AO5">
        <v>16555.962</v>
      </c>
      <c r="AP5">
        <v>8574</v>
      </c>
      <c r="AQ5">
        <v>36789</v>
      </c>
      <c r="AR5">
        <v>0.94599999999999995</v>
      </c>
      <c r="AS5">
        <v>0.91600000000000004</v>
      </c>
      <c r="AT5">
        <v>71.230999999999995</v>
      </c>
      <c r="AU5">
        <v>0.93100000000000005</v>
      </c>
      <c r="AV5">
        <v>11263.058000000001</v>
      </c>
      <c r="AW5">
        <v>2168831</v>
      </c>
      <c r="AX5">
        <v>1.0329999999999999</v>
      </c>
      <c r="AY5">
        <v>0.96799999999999997</v>
      </c>
      <c r="AZ5">
        <v>0.92900000000000005</v>
      </c>
      <c r="BA5" s="7">
        <f>AV4/AV5</f>
        <v>1.1380563786495639</v>
      </c>
      <c r="BD5" s="12"/>
      <c r="BE5" s="11">
        <v>8</v>
      </c>
      <c r="BF5" s="11" t="s">
        <v>31</v>
      </c>
      <c r="BG5" s="11">
        <v>0.19700000000000001</v>
      </c>
      <c r="BH5" s="11">
        <v>19889.184000000001</v>
      </c>
      <c r="BI5" s="11">
        <v>15974</v>
      </c>
      <c r="BJ5" s="11">
        <v>23469</v>
      </c>
      <c r="BK5" s="11">
        <v>0.69399999999999995</v>
      </c>
      <c r="BL5" s="11">
        <v>0.36199999999999999</v>
      </c>
      <c r="BM5" s="11">
        <v>176.19200000000001</v>
      </c>
      <c r="BN5" s="11">
        <v>0.69899999999999995</v>
      </c>
      <c r="BO5" s="11">
        <v>3924.9229999999998</v>
      </c>
      <c r="BP5" s="11">
        <v>755789</v>
      </c>
      <c r="BQ5" s="11">
        <v>1.919</v>
      </c>
      <c r="BR5" s="11">
        <v>0.52100000000000002</v>
      </c>
      <c r="BS5" s="11">
        <v>0.82599999999999996</v>
      </c>
      <c r="BT5" s="13"/>
      <c r="BW5" s="6"/>
      <c r="BX5">
        <v>1.0392009115127554</v>
      </c>
      <c r="BY5">
        <v>1.4942981555433763</v>
      </c>
      <c r="CA5">
        <v>1.0871115842157435</v>
      </c>
      <c r="CB5">
        <v>1.0641706779353746</v>
      </c>
      <c r="CC5">
        <v>1.7160145003501144</v>
      </c>
      <c r="CD5" s="7">
        <v>1.5760205667337812</v>
      </c>
    </row>
    <row r="6" spans="1:82" x14ac:dyDescent="0.3">
      <c r="A6" s="20"/>
      <c r="B6" s="6">
        <v>3</v>
      </c>
      <c r="C6" t="s">
        <v>16</v>
      </c>
      <c r="D6">
        <v>0.51900000000000002</v>
      </c>
      <c r="E6">
        <v>12532.14</v>
      </c>
      <c r="F6">
        <v>8211</v>
      </c>
      <c r="G6">
        <v>17241</v>
      </c>
      <c r="H6">
        <v>1.091</v>
      </c>
      <c r="I6">
        <v>0.60599999999999998</v>
      </c>
      <c r="J6">
        <v>144.482</v>
      </c>
      <c r="K6">
        <v>0.65800000000000003</v>
      </c>
      <c r="L6">
        <v>6508.1239999999998</v>
      </c>
      <c r="M6">
        <v>1253214</v>
      </c>
      <c r="N6">
        <v>1.7989999999999999</v>
      </c>
      <c r="O6">
        <v>0.55600000000000005</v>
      </c>
      <c r="P6">
        <v>0.82599999999999996</v>
      </c>
      <c r="R6" s="7"/>
      <c r="U6" s="14">
        <v>3</v>
      </c>
      <c r="V6" s="15" t="s">
        <v>23</v>
      </c>
      <c r="W6" s="15">
        <v>3.2509999999999999</v>
      </c>
      <c r="X6" s="15">
        <v>24959.366000000002</v>
      </c>
      <c r="Y6" s="15">
        <v>15684</v>
      </c>
      <c r="Z6" s="15">
        <v>43376</v>
      </c>
      <c r="AA6" s="15">
        <v>2.17</v>
      </c>
      <c r="AB6" s="15">
        <v>1.9079999999999999</v>
      </c>
      <c r="AC6" s="15">
        <v>27.190999999999999</v>
      </c>
      <c r="AD6" s="15">
        <v>0.61499999999999999</v>
      </c>
      <c r="AE6" s="15">
        <v>81140.650999999998</v>
      </c>
      <c r="AF6" s="15">
        <v>15624563</v>
      </c>
      <c r="AG6" s="15">
        <v>1.137</v>
      </c>
      <c r="AH6" s="15">
        <v>0.879</v>
      </c>
      <c r="AI6" s="15">
        <v>0.85299999999999998</v>
      </c>
      <c r="AJ6" s="15">
        <f>W6/W7</f>
        <v>19.011695906432745</v>
      </c>
      <c r="AK6" s="16"/>
      <c r="AN6" s="6">
        <v>1.1479999999999999</v>
      </c>
      <c r="AO6">
        <v>13976.516</v>
      </c>
      <c r="AP6">
        <v>8560</v>
      </c>
      <c r="AQ6">
        <v>24024</v>
      </c>
      <c r="AR6">
        <v>1.613</v>
      </c>
      <c r="AS6">
        <v>0.90600000000000003</v>
      </c>
      <c r="AT6">
        <v>162.47800000000001</v>
      </c>
      <c r="AU6">
        <v>0.42199999999999999</v>
      </c>
      <c r="AV6">
        <v>16040.644</v>
      </c>
      <c r="AW6">
        <v>3088810</v>
      </c>
      <c r="AX6">
        <v>1.7809999999999999</v>
      </c>
      <c r="AY6">
        <v>0.56200000000000006</v>
      </c>
      <c r="AZ6">
        <v>0.75800000000000001</v>
      </c>
      <c r="BA6" s="7"/>
      <c r="BD6" s="12"/>
      <c r="BE6" s="11">
        <v>9</v>
      </c>
      <c r="BF6" s="11" t="s">
        <v>31</v>
      </c>
      <c r="BG6" s="11">
        <v>3.5999999999999997E-2</v>
      </c>
      <c r="BH6" s="11">
        <v>16597.143</v>
      </c>
      <c r="BI6" s="11">
        <v>15674</v>
      </c>
      <c r="BJ6" s="11">
        <v>17612</v>
      </c>
      <c r="BK6" s="11">
        <v>0.33500000000000002</v>
      </c>
      <c r="BL6" s="11">
        <v>0.13800000000000001</v>
      </c>
      <c r="BM6" s="11">
        <v>85.691999999999993</v>
      </c>
      <c r="BN6" s="11">
        <v>0.64700000000000002</v>
      </c>
      <c r="BO6" s="11">
        <v>603.34</v>
      </c>
      <c r="BP6" s="11">
        <v>116180</v>
      </c>
      <c r="BQ6" s="11">
        <v>2.423</v>
      </c>
      <c r="BR6" s="11">
        <v>0.41299999999999998</v>
      </c>
      <c r="BS6" s="11">
        <v>0.82399999999999995</v>
      </c>
      <c r="BT6" s="13"/>
      <c r="BW6" s="6"/>
      <c r="BX6">
        <v>1.0632030031887931</v>
      </c>
      <c r="BY6">
        <v>1.5188640238912237</v>
      </c>
      <c r="CA6">
        <v>1.1165349312204178</v>
      </c>
      <c r="CB6">
        <v>1.0974964181720841</v>
      </c>
      <c r="CC6">
        <v>1.8737400582123465</v>
      </c>
      <c r="CD6" s="7">
        <v>1.5951219981141707</v>
      </c>
    </row>
    <row r="7" spans="1:82" x14ac:dyDescent="0.3">
      <c r="A7" s="20"/>
      <c r="B7" s="6"/>
      <c r="C7" t="s">
        <v>16</v>
      </c>
      <c r="D7">
        <v>1.2569999999999999</v>
      </c>
      <c r="E7">
        <v>14506.207</v>
      </c>
      <c r="F7">
        <v>8157</v>
      </c>
      <c r="G7">
        <v>35046</v>
      </c>
      <c r="H7">
        <v>1.3089999999999999</v>
      </c>
      <c r="I7">
        <v>1.222</v>
      </c>
      <c r="J7">
        <v>151.059</v>
      </c>
      <c r="K7">
        <v>0.73299999999999998</v>
      </c>
      <c r="L7">
        <v>18230.553</v>
      </c>
      <c r="M7">
        <v>3510502</v>
      </c>
      <c r="N7">
        <v>1.071</v>
      </c>
      <c r="O7">
        <v>0.93400000000000005</v>
      </c>
      <c r="P7">
        <v>0.877</v>
      </c>
      <c r="Q7">
        <f>D7/D6</f>
        <v>2.4219653179190748</v>
      </c>
      <c r="R7" s="7">
        <f>L7/L6</f>
        <v>2.8011993932506511</v>
      </c>
      <c r="U7" s="14"/>
      <c r="V7" s="15" t="s">
        <v>23</v>
      </c>
      <c r="W7" s="15">
        <v>0.17100000000000001</v>
      </c>
      <c r="X7" s="15">
        <v>19092.364000000001</v>
      </c>
      <c r="Y7" s="15">
        <v>15733</v>
      </c>
      <c r="Z7" s="15">
        <v>23687</v>
      </c>
      <c r="AA7" s="15">
        <v>0.54500000000000004</v>
      </c>
      <c r="AB7" s="15">
        <v>0.4</v>
      </c>
      <c r="AC7" s="15">
        <v>119.467</v>
      </c>
      <c r="AD7" s="15">
        <v>0.89200000000000002</v>
      </c>
      <c r="AE7" s="15">
        <v>3271.9319999999998</v>
      </c>
      <c r="AF7" s="15">
        <v>630048</v>
      </c>
      <c r="AG7" s="15">
        <v>1.361</v>
      </c>
      <c r="AH7" s="15">
        <v>0.73499999999999999</v>
      </c>
      <c r="AI7" s="15">
        <v>0.85699999999999998</v>
      </c>
      <c r="AJ7" s="15"/>
      <c r="AK7" s="16">
        <f>AE6/AE7</f>
        <v>24.799002852137516</v>
      </c>
      <c r="AN7" s="6">
        <v>1.07</v>
      </c>
      <c r="AO7">
        <v>15956.413</v>
      </c>
      <c r="AP7">
        <v>8600</v>
      </c>
      <c r="AQ7">
        <v>30392</v>
      </c>
      <c r="AR7">
        <v>1.3979999999999999</v>
      </c>
      <c r="AS7">
        <v>0.97499999999999998</v>
      </c>
      <c r="AT7">
        <v>67.036000000000001</v>
      </c>
      <c r="AU7">
        <v>0.78</v>
      </c>
      <c r="AV7">
        <v>17069.983</v>
      </c>
      <c r="AW7">
        <v>3287021</v>
      </c>
      <c r="AX7">
        <v>1.4339999999999999</v>
      </c>
      <c r="AY7">
        <v>0.69699999999999995</v>
      </c>
      <c r="AZ7">
        <v>0.86399999999999999</v>
      </c>
      <c r="BA7" s="7">
        <f>AV7/AV6</f>
        <v>1.0641706779353746</v>
      </c>
      <c r="BD7" s="6">
        <v>2</v>
      </c>
      <c r="BG7">
        <f>SUM(BG4:BG6)</f>
        <v>0.29499999999999998</v>
      </c>
      <c r="BH7">
        <f t="shared" ref="BH7:BS7" si="0">SUM(BH4:BH6)</f>
        <v>54600.494000000006</v>
      </c>
      <c r="BI7">
        <f t="shared" si="0"/>
        <v>47640</v>
      </c>
      <c r="BJ7">
        <f t="shared" si="0"/>
        <v>61435</v>
      </c>
      <c r="BK7">
        <f t="shared" si="0"/>
        <v>1.383</v>
      </c>
      <c r="BL7">
        <f t="shared" si="0"/>
        <v>0.72399999999999998</v>
      </c>
      <c r="BM7">
        <f t="shared" si="0"/>
        <v>342.46699999999998</v>
      </c>
      <c r="BN7">
        <f t="shared" si="0"/>
        <v>2.3129999999999997</v>
      </c>
      <c r="BO7">
        <f t="shared" si="0"/>
        <v>5657.0969999999998</v>
      </c>
      <c r="BP7">
        <f t="shared" si="0"/>
        <v>1089339</v>
      </c>
      <c r="BQ7">
        <f t="shared" si="0"/>
        <v>5.9210000000000003</v>
      </c>
      <c r="BR7">
        <f t="shared" si="0"/>
        <v>1.5669999999999999</v>
      </c>
      <c r="BS7">
        <f t="shared" si="0"/>
        <v>2.5389999999999997</v>
      </c>
      <c r="BT7" s="7">
        <f>BO8/BO7</f>
        <v>5.2521148214358009</v>
      </c>
      <c r="BW7" s="6"/>
      <c r="BX7">
        <v>1.0716010596453629</v>
      </c>
      <c r="BY7">
        <v>1.6843808896576393</v>
      </c>
      <c r="CA7">
        <v>1.1269972297665214</v>
      </c>
      <c r="CB7">
        <v>1.1144628290460155</v>
      </c>
      <c r="CC7">
        <v>2.1691264125054901</v>
      </c>
      <c r="CD7" s="7">
        <v>2.1233700245057725</v>
      </c>
    </row>
    <row r="8" spans="1:82" x14ac:dyDescent="0.3">
      <c r="A8" s="20"/>
      <c r="B8" s="6">
        <v>4</v>
      </c>
      <c r="C8" t="s">
        <v>16</v>
      </c>
      <c r="D8">
        <v>0.71699999999999997</v>
      </c>
      <c r="E8">
        <v>15819.477999999999</v>
      </c>
      <c r="F8">
        <v>8158</v>
      </c>
      <c r="G8">
        <v>28818</v>
      </c>
      <c r="H8">
        <v>1.1080000000000001</v>
      </c>
      <c r="I8">
        <v>0.82299999999999995</v>
      </c>
      <c r="J8">
        <v>73.322000000000003</v>
      </c>
      <c r="K8">
        <v>0.871</v>
      </c>
      <c r="L8">
        <v>11337.097</v>
      </c>
      <c r="M8">
        <v>2183088</v>
      </c>
      <c r="N8">
        <v>1.347</v>
      </c>
      <c r="O8">
        <v>0.74299999999999999</v>
      </c>
      <c r="P8">
        <v>0.93899999999999995</v>
      </c>
      <c r="R8" s="7"/>
      <c r="U8" s="6">
        <v>4</v>
      </c>
      <c r="V8" t="s">
        <v>23</v>
      </c>
      <c r="W8">
        <v>0.88300000000000001</v>
      </c>
      <c r="X8">
        <v>20666.271000000001</v>
      </c>
      <c r="Y8">
        <v>15741</v>
      </c>
      <c r="Z8">
        <v>28400</v>
      </c>
      <c r="AA8">
        <v>1.3660000000000001</v>
      </c>
      <c r="AB8">
        <v>0.82299999999999995</v>
      </c>
      <c r="AC8">
        <v>138.35</v>
      </c>
      <c r="AD8">
        <v>0.63100000000000001</v>
      </c>
      <c r="AE8">
        <v>18244.905999999999</v>
      </c>
      <c r="AF8">
        <v>3513266</v>
      </c>
      <c r="AG8">
        <v>1.659</v>
      </c>
      <c r="AH8">
        <v>0.60299999999999998</v>
      </c>
      <c r="AI8">
        <v>0.872</v>
      </c>
      <c r="AK8" s="7"/>
      <c r="AN8" s="6">
        <v>1.002</v>
      </c>
      <c r="AO8">
        <v>14098.249</v>
      </c>
      <c r="AP8">
        <v>8569</v>
      </c>
      <c r="AQ8">
        <v>25641</v>
      </c>
      <c r="AR8">
        <v>1.331</v>
      </c>
      <c r="AS8">
        <v>0.95899999999999996</v>
      </c>
      <c r="AT8">
        <v>11.141</v>
      </c>
      <c r="AU8">
        <v>0.86</v>
      </c>
      <c r="AV8">
        <v>14130.355</v>
      </c>
      <c r="AW8">
        <v>2720962</v>
      </c>
      <c r="AX8">
        <v>1.387</v>
      </c>
      <c r="AY8">
        <v>0.72099999999999997</v>
      </c>
      <c r="AZ8">
        <v>0.91900000000000004</v>
      </c>
      <c r="BA8" s="7"/>
      <c r="BD8" s="6"/>
      <c r="BE8">
        <v>7</v>
      </c>
      <c r="BF8" t="s">
        <v>31</v>
      </c>
      <c r="BG8">
        <v>1.1890000000000001</v>
      </c>
      <c r="BH8">
        <v>24983.987000000001</v>
      </c>
      <c r="BI8">
        <v>15672</v>
      </c>
      <c r="BJ8">
        <v>42859</v>
      </c>
      <c r="BK8">
        <v>1.7569999999999999</v>
      </c>
      <c r="BL8">
        <v>0.86199999999999999</v>
      </c>
      <c r="BM8">
        <v>119.152</v>
      </c>
      <c r="BN8">
        <v>0.67400000000000004</v>
      </c>
      <c r="BO8">
        <v>29711.723000000002</v>
      </c>
      <c r="BP8">
        <v>5721333</v>
      </c>
      <c r="BQ8">
        <v>2.0379999999999998</v>
      </c>
      <c r="BR8">
        <v>0.49099999999999999</v>
      </c>
      <c r="BS8">
        <v>0.86299999999999999</v>
      </c>
      <c r="BT8" s="7"/>
      <c r="BW8" s="6"/>
      <c r="BX8">
        <v>1.0871115842157435</v>
      </c>
      <c r="BY8">
        <v>1.7160145003501144</v>
      </c>
      <c r="CA8">
        <v>1.1343534635330672</v>
      </c>
      <c r="CB8">
        <v>1.1340145335088581</v>
      </c>
      <c r="CC8">
        <v>2.2024448166368087</v>
      </c>
      <c r="CD8" s="7">
        <v>2.1933797442396279</v>
      </c>
    </row>
    <row r="9" spans="1:82" x14ac:dyDescent="0.3">
      <c r="A9" s="20"/>
      <c r="B9" s="6"/>
      <c r="C9" t="s">
        <v>16</v>
      </c>
      <c r="D9">
        <v>0.47799999999999998</v>
      </c>
      <c r="E9">
        <v>13200.88</v>
      </c>
      <c r="F9">
        <v>8152</v>
      </c>
      <c r="G9">
        <v>21315</v>
      </c>
      <c r="H9">
        <v>0.91700000000000004</v>
      </c>
      <c r="I9">
        <v>0.66300000000000003</v>
      </c>
      <c r="J9">
        <v>173.04</v>
      </c>
      <c r="K9">
        <v>0.79900000000000004</v>
      </c>
      <c r="L9">
        <v>6306.9780000000001</v>
      </c>
      <c r="M9">
        <v>1214481</v>
      </c>
      <c r="N9">
        <v>1.383</v>
      </c>
      <c r="O9">
        <v>0.72299999999999998</v>
      </c>
      <c r="P9">
        <v>0.86799999999999999</v>
      </c>
      <c r="Q9">
        <f>D8/D9</f>
        <v>1.5</v>
      </c>
      <c r="R9" s="7">
        <f>L8/L9</f>
        <v>1.7975482077153273</v>
      </c>
      <c r="U9" s="6"/>
      <c r="V9" t="s">
        <v>23</v>
      </c>
      <c r="W9">
        <v>1.3029999999999999</v>
      </c>
      <c r="X9">
        <v>23576.405999999999</v>
      </c>
      <c r="Y9">
        <v>15685</v>
      </c>
      <c r="Z9">
        <v>42664</v>
      </c>
      <c r="AA9">
        <v>1.6830000000000001</v>
      </c>
      <c r="AB9">
        <v>0.98599999999999999</v>
      </c>
      <c r="AC9">
        <v>132.85499999999999</v>
      </c>
      <c r="AD9">
        <v>0.436</v>
      </c>
      <c r="AE9">
        <v>30731.370999999999</v>
      </c>
      <c r="AF9">
        <v>5917678</v>
      </c>
      <c r="AG9">
        <v>1.7070000000000001</v>
      </c>
      <c r="AH9">
        <v>0.58599999999999997</v>
      </c>
      <c r="AI9">
        <v>0.73899999999999999</v>
      </c>
      <c r="AJ9">
        <f>W9/W8</f>
        <v>1.4756511891279727</v>
      </c>
      <c r="AK9" s="7">
        <f>AE9/AE8</f>
        <v>1.6843808896576393</v>
      </c>
      <c r="AN9" s="6">
        <v>0.99199999999999999</v>
      </c>
      <c r="AO9">
        <v>15634.796</v>
      </c>
      <c r="AP9">
        <v>8573</v>
      </c>
      <c r="AQ9">
        <v>29984</v>
      </c>
      <c r="AR9">
        <v>1.3069999999999999</v>
      </c>
      <c r="AS9">
        <v>0.96599999999999997</v>
      </c>
      <c r="AT9">
        <v>60.860999999999997</v>
      </c>
      <c r="AU9">
        <v>0.85099999999999998</v>
      </c>
      <c r="AV9">
        <v>15508.013999999999</v>
      </c>
      <c r="AW9">
        <v>2986246</v>
      </c>
      <c r="AX9">
        <v>1.353</v>
      </c>
      <c r="AY9">
        <v>0.73899999999999999</v>
      </c>
      <c r="AZ9">
        <v>0.90500000000000003</v>
      </c>
      <c r="BA9" s="7">
        <f>AV9/AV8</f>
        <v>1.0974964181720841</v>
      </c>
      <c r="BD9" s="12"/>
      <c r="BE9" s="11">
        <v>10</v>
      </c>
      <c r="BF9" s="11" t="s">
        <v>31</v>
      </c>
      <c r="BG9" s="11">
        <v>0.60199999999999998</v>
      </c>
      <c r="BH9" s="11">
        <v>22005.828000000001</v>
      </c>
      <c r="BI9" s="11">
        <v>15691</v>
      </c>
      <c r="BJ9" s="11">
        <v>33462</v>
      </c>
      <c r="BK9" s="11">
        <v>0.99099999999999999</v>
      </c>
      <c r="BL9" s="11">
        <v>0.77400000000000002</v>
      </c>
      <c r="BM9" s="11">
        <v>169.994</v>
      </c>
      <c r="BN9" s="11">
        <v>0.82499999999999996</v>
      </c>
      <c r="BO9" s="11">
        <v>13256.421</v>
      </c>
      <c r="BP9" s="11">
        <v>2552676</v>
      </c>
      <c r="BQ9" s="11">
        <v>1.28</v>
      </c>
      <c r="BR9" s="11">
        <v>0.78100000000000003</v>
      </c>
      <c r="BS9" s="11">
        <v>0.86899999999999999</v>
      </c>
      <c r="BT9" s="13"/>
      <c r="BW9" s="6"/>
      <c r="BX9">
        <v>1.099295960758234</v>
      </c>
      <c r="BY9">
        <v>1.7895545524375076</v>
      </c>
      <c r="CA9">
        <v>1.1515865062129862</v>
      </c>
      <c r="CB9">
        <v>1.1380563786495639</v>
      </c>
      <c r="CC9">
        <v>2.4093978080228382</v>
      </c>
      <c r="CD9" s="7">
        <v>2.2688883964800208</v>
      </c>
    </row>
    <row r="10" spans="1:82" x14ac:dyDescent="0.3">
      <c r="A10" s="20"/>
      <c r="B10" s="6">
        <v>5</v>
      </c>
      <c r="C10" t="s">
        <v>16</v>
      </c>
      <c r="D10">
        <v>0.97599999999999998</v>
      </c>
      <c r="E10">
        <v>16974.771000000001</v>
      </c>
      <c r="F10">
        <v>8153</v>
      </c>
      <c r="G10">
        <v>51769</v>
      </c>
      <c r="H10">
        <v>1.1439999999999999</v>
      </c>
      <c r="I10">
        <v>1.0860000000000001</v>
      </c>
      <c r="J10">
        <v>130.64400000000001</v>
      </c>
      <c r="K10">
        <v>0.85599999999999998</v>
      </c>
      <c r="L10">
        <v>16572.666000000001</v>
      </c>
      <c r="M10">
        <v>3191257</v>
      </c>
      <c r="N10">
        <v>1.054</v>
      </c>
      <c r="O10">
        <v>0.94899999999999995</v>
      </c>
      <c r="P10">
        <v>0.879</v>
      </c>
      <c r="Q10">
        <f>D10/D11</f>
        <v>1.4567164179104477</v>
      </c>
      <c r="R10" s="7">
        <f>L10/L11</f>
        <v>1.6292538608186289</v>
      </c>
      <c r="U10" s="6">
        <v>5</v>
      </c>
      <c r="V10" t="s">
        <v>23</v>
      </c>
      <c r="W10">
        <v>1.641</v>
      </c>
      <c r="X10">
        <v>23887.812999999998</v>
      </c>
      <c r="Y10">
        <v>15769</v>
      </c>
      <c r="Z10">
        <v>42507</v>
      </c>
      <c r="AA10">
        <v>2.2879999999999998</v>
      </c>
      <c r="AB10">
        <v>0.91300000000000003</v>
      </c>
      <c r="AC10">
        <v>31.137</v>
      </c>
      <c r="AD10">
        <v>0.46700000000000003</v>
      </c>
      <c r="AE10">
        <v>39200.724000000002</v>
      </c>
      <c r="AF10">
        <v>7548549</v>
      </c>
      <c r="AG10">
        <v>2.5059999999999998</v>
      </c>
      <c r="AH10">
        <v>0.39900000000000002</v>
      </c>
      <c r="AI10">
        <v>0.76400000000000001</v>
      </c>
      <c r="AJ10">
        <f>W10/W11</f>
        <v>4.6487252124645897</v>
      </c>
      <c r="AK10" s="7"/>
      <c r="AN10" s="14">
        <v>3.012</v>
      </c>
      <c r="AO10" s="15">
        <v>16741.994999999999</v>
      </c>
      <c r="AP10" s="15">
        <v>8554</v>
      </c>
      <c r="AQ10" s="15">
        <v>63709</v>
      </c>
      <c r="AR10" s="15">
        <v>3.1960000000000002</v>
      </c>
      <c r="AS10" s="15">
        <v>1.2</v>
      </c>
      <c r="AT10" s="15">
        <v>147.626</v>
      </c>
      <c r="AU10" s="15">
        <v>0.52800000000000002</v>
      </c>
      <c r="AV10" s="15">
        <v>50427.31</v>
      </c>
      <c r="AW10" s="15">
        <v>9710357</v>
      </c>
      <c r="AX10" s="15">
        <v>2.6629999999999998</v>
      </c>
      <c r="AY10" s="15">
        <v>0.376</v>
      </c>
      <c r="AZ10" s="15">
        <v>0.8</v>
      </c>
      <c r="BA10" s="7"/>
      <c r="BD10" s="12"/>
      <c r="BE10" s="11">
        <v>13</v>
      </c>
      <c r="BF10" s="11" t="s">
        <v>31</v>
      </c>
      <c r="BG10" s="11">
        <v>0.13500000000000001</v>
      </c>
      <c r="BH10" s="11">
        <v>19743.884999999998</v>
      </c>
      <c r="BI10" s="11">
        <v>15774</v>
      </c>
      <c r="BJ10" s="11">
        <v>23488</v>
      </c>
      <c r="BK10" s="11">
        <v>0.45900000000000002</v>
      </c>
      <c r="BL10" s="11">
        <v>0.375</v>
      </c>
      <c r="BM10" s="11">
        <v>176.49199999999999</v>
      </c>
      <c r="BN10" s="11">
        <v>1</v>
      </c>
      <c r="BO10" s="11">
        <v>2665.855</v>
      </c>
      <c r="BP10" s="11">
        <v>513341</v>
      </c>
      <c r="BQ10" s="11">
        <v>1.224</v>
      </c>
      <c r="BR10" s="11">
        <v>0.81699999999999995</v>
      </c>
      <c r="BS10" s="11">
        <v>0.92900000000000005</v>
      </c>
      <c r="BT10" s="13"/>
      <c r="BW10" s="6"/>
      <c r="BX10">
        <v>1.1165349312204178</v>
      </c>
      <c r="BY10">
        <v>1.8737400582123465</v>
      </c>
      <c r="CA10">
        <v>1.1959265112193411</v>
      </c>
      <c r="CB10">
        <v>1.1384294774097996</v>
      </c>
      <c r="CC10">
        <v>2.5569536833022064</v>
      </c>
      <c r="CD10" s="7">
        <v>3.2537592562495559</v>
      </c>
    </row>
    <row r="11" spans="1:82" x14ac:dyDescent="0.3">
      <c r="A11" s="20"/>
      <c r="B11" s="6"/>
      <c r="C11" t="s">
        <v>16</v>
      </c>
      <c r="D11">
        <v>0.67</v>
      </c>
      <c r="E11">
        <v>15183.898999999999</v>
      </c>
      <c r="F11">
        <v>8204</v>
      </c>
      <c r="G11">
        <v>34527</v>
      </c>
      <c r="H11">
        <v>1.0249999999999999</v>
      </c>
      <c r="I11">
        <v>0.83199999999999996</v>
      </c>
      <c r="J11">
        <v>51.887</v>
      </c>
      <c r="K11">
        <v>0.67900000000000005</v>
      </c>
      <c r="L11">
        <v>10171.936</v>
      </c>
      <c r="M11">
        <v>1958723</v>
      </c>
      <c r="N11">
        <v>1.232</v>
      </c>
      <c r="O11">
        <v>0.81100000000000005</v>
      </c>
      <c r="P11">
        <v>0.82399999999999995</v>
      </c>
      <c r="R11" s="7"/>
      <c r="U11" s="6"/>
      <c r="V11" t="s">
        <v>23</v>
      </c>
      <c r="W11">
        <v>0.35299999999999998</v>
      </c>
      <c r="X11">
        <v>20899.940999999999</v>
      </c>
      <c r="Y11">
        <v>15694</v>
      </c>
      <c r="Z11">
        <v>35136</v>
      </c>
      <c r="AA11">
        <v>1.524</v>
      </c>
      <c r="AB11">
        <v>0.29499999999999998</v>
      </c>
      <c r="AC11">
        <v>125.619</v>
      </c>
      <c r="AD11">
        <v>0.40500000000000003</v>
      </c>
      <c r="AE11">
        <v>7380.48</v>
      </c>
      <c r="AF11">
        <v>1421196</v>
      </c>
      <c r="AG11">
        <v>5.165</v>
      </c>
      <c r="AH11">
        <v>0.19400000000000001</v>
      </c>
      <c r="AI11">
        <v>0.67700000000000005</v>
      </c>
      <c r="AK11" s="7">
        <f>AE10/AE11</f>
        <v>5.3114057622268476</v>
      </c>
      <c r="AN11" s="14">
        <v>4.7E-2</v>
      </c>
      <c r="AO11" s="15">
        <v>9679.1110000000008</v>
      </c>
      <c r="AP11" s="15">
        <v>8649</v>
      </c>
      <c r="AQ11" s="15">
        <v>10757</v>
      </c>
      <c r="AR11" s="15">
        <v>0.33800000000000002</v>
      </c>
      <c r="AS11" s="15">
        <v>0.17599999999999999</v>
      </c>
      <c r="AT11" s="15">
        <v>135</v>
      </c>
      <c r="AU11" s="15">
        <v>0.88400000000000001</v>
      </c>
      <c r="AV11" s="15">
        <v>452.38499999999999</v>
      </c>
      <c r="AW11" s="15">
        <v>87112</v>
      </c>
      <c r="AX11" s="15">
        <v>1.915</v>
      </c>
      <c r="AY11" s="15">
        <v>0.52200000000000002</v>
      </c>
      <c r="AZ11" s="15">
        <v>0.78300000000000003</v>
      </c>
      <c r="BA11" s="7"/>
      <c r="BD11" s="6">
        <v>3</v>
      </c>
      <c r="BG11">
        <f>SUM(BG9:BG10)</f>
        <v>0.73699999999999999</v>
      </c>
      <c r="BH11">
        <f t="shared" ref="BH11:BS11" si="1">SUM(BH9:BH10)</f>
        <v>41749.713000000003</v>
      </c>
      <c r="BI11">
        <f t="shared" si="1"/>
        <v>31465</v>
      </c>
      <c r="BJ11">
        <f t="shared" si="1"/>
        <v>56950</v>
      </c>
      <c r="BK11">
        <f t="shared" si="1"/>
        <v>1.45</v>
      </c>
      <c r="BL11">
        <f t="shared" si="1"/>
        <v>1.149</v>
      </c>
      <c r="BM11">
        <f t="shared" si="1"/>
        <v>346.48599999999999</v>
      </c>
      <c r="BN11">
        <f t="shared" si="1"/>
        <v>1.825</v>
      </c>
      <c r="BO11">
        <f t="shared" si="1"/>
        <v>15922.276</v>
      </c>
      <c r="BP11">
        <f t="shared" si="1"/>
        <v>3066017</v>
      </c>
      <c r="BQ11">
        <f t="shared" si="1"/>
        <v>2.504</v>
      </c>
      <c r="BR11">
        <f t="shared" si="1"/>
        <v>1.5979999999999999</v>
      </c>
      <c r="BS11">
        <f t="shared" si="1"/>
        <v>1.798</v>
      </c>
      <c r="BT11" s="7">
        <f>BO11/BO12</f>
        <v>2.2688883964800208</v>
      </c>
      <c r="BW11" s="6"/>
      <c r="BX11">
        <v>1.1215541432510787</v>
      </c>
      <c r="BY11">
        <v>2.1124794970613241</v>
      </c>
      <c r="CA11">
        <v>1.2128173792033285</v>
      </c>
      <c r="CB11">
        <v>1.1500421618831611</v>
      </c>
      <c r="CC11">
        <v>2.6289404303833548</v>
      </c>
      <c r="CD11" s="7">
        <v>3.3179961707840722</v>
      </c>
    </row>
    <row r="12" spans="1:82" x14ac:dyDescent="0.3">
      <c r="A12" s="20"/>
      <c r="B12" s="6">
        <v>6</v>
      </c>
      <c r="C12" t="s">
        <v>16</v>
      </c>
      <c r="D12">
        <v>0.58199999999999996</v>
      </c>
      <c r="E12">
        <v>11749.964</v>
      </c>
      <c r="F12">
        <v>8205</v>
      </c>
      <c r="G12">
        <v>17923</v>
      </c>
      <c r="H12">
        <v>1.2410000000000001</v>
      </c>
      <c r="I12">
        <v>0.59699999999999998</v>
      </c>
      <c r="J12">
        <v>159.46899999999999</v>
      </c>
      <c r="K12">
        <v>0.35199999999999998</v>
      </c>
      <c r="L12">
        <v>6834.1610000000001</v>
      </c>
      <c r="M12">
        <v>1315996</v>
      </c>
      <c r="N12">
        <v>2.0790000000000002</v>
      </c>
      <c r="O12">
        <v>0.48099999999999998</v>
      </c>
      <c r="P12">
        <v>0.61199999999999999</v>
      </c>
      <c r="R12" s="7"/>
      <c r="U12" s="6">
        <v>6</v>
      </c>
      <c r="V12" t="s">
        <v>23</v>
      </c>
      <c r="W12">
        <v>0.71699999999999997</v>
      </c>
      <c r="X12">
        <v>30379.891</v>
      </c>
      <c r="Y12">
        <v>15803</v>
      </c>
      <c r="Z12">
        <v>57374</v>
      </c>
      <c r="AA12">
        <v>1.075</v>
      </c>
      <c r="AB12">
        <v>0.84899999999999998</v>
      </c>
      <c r="AC12">
        <v>21.045000000000002</v>
      </c>
      <c r="AD12">
        <v>0.88400000000000001</v>
      </c>
      <c r="AE12">
        <v>21771.879000000001</v>
      </c>
      <c r="AF12">
        <v>4192425</v>
      </c>
      <c r="AG12">
        <v>1.2669999999999999</v>
      </c>
      <c r="AH12">
        <v>0.79</v>
      </c>
      <c r="AI12">
        <v>0.91100000000000003</v>
      </c>
      <c r="AK12" s="7"/>
      <c r="AN12" s="6">
        <v>0.81499999999999995</v>
      </c>
      <c r="AO12">
        <v>13028.713</v>
      </c>
      <c r="AP12">
        <v>8558</v>
      </c>
      <c r="AQ12">
        <v>23867</v>
      </c>
      <c r="AR12">
        <v>2.153</v>
      </c>
      <c r="AS12">
        <v>0.48199999999999998</v>
      </c>
      <c r="AT12">
        <v>45.09</v>
      </c>
      <c r="AU12">
        <v>0.34799999999999998</v>
      </c>
      <c r="AV12">
        <v>10622.624</v>
      </c>
      <c r="AW12">
        <v>2045508</v>
      </c>
      <c r="AX12">
        <v>4.4660000000000002</v>
      </c>
      <c r="AY12">
        <v>0.224</v>
      </c>
      <c r="AZ12">
        <v>0.60699999999999998</v>
      </c>
      <c r="BA12" s="7"/>
      <c r="BD12" s="6"/>
      <c r="BE12">
        <v>12</v>
      </c>
      <c r="BF12" t="s">
        <v>31</v>
      </c>
      <c r="BG12">
        <v>0.36399999999999999</v>
      </c>
      <c r="BH12">
        <v>19304.714</v>
      </c>
      <c r="BI12">
        <v>15707</v>
      </c>
      <c r="BJ12">
        <v>24956</v>
      </c>
      <c r="BK12">
        <v>0.79100000000000004</v>
      </c>
      <c r="BL12">
        <v>0.58499999999999996</v>
      </c>
      <c r="BM12">
        <v>100.431</v>
      </c>
      <c r="BN12">
        <v>0.77</v>
      </c>
      <c r="BO12">
        <v>7017.6549999999997</v>
      </c>
      <c r="BP12">
        <v>1351330</v>
      </c>
      <c r="BQ12">
        <v>1.351</v>
      </c>
      <c r="BR12">
        <v>0.74</v>
      </c>
      <c r="BS12">
        <v>0.83299999999999996</v>
      </c>
      <c r="BT12" s="7"/>
      <c r="BW12" s="6"/>
      <c r="BX12">
        <v>1.1269972297665214</v>
      </c>
      <c r="BY12">
        <v>2.1691264125054901</v>
      </c>
      <c r="CA12">
        <v>1.2347836167362709</v>
      </c>
      <c r="CB12">
        <v>1.1925217979141838</v>
      </c>
      <c r="CC12">
        <v>2.6356052451400984</v>
      </c>
      <c r="CD12" s="7">
        <v>3.87889219106926</v>
      </c>
    </row>
    <row r="13" spans="1:82" x14ac:dyDescent="0.3">
      <c r="A13" s="20"/>
      <c r="B13" s="6"/>
      <c r="C13" t="s">
        <v>16</v>
      </c>
      <c r="D13">
        <v>0.748</v>
      </c>
      <c r="E13">
        <v>18628.228999999999</v>
      </c>
      <c r="F13">
        <v>8154</v>
      </c>
      <c r="G13">
        <v>55838</v>
      </c>
      <c r="H13">
        <v>0.996</v>
      </c>
      <c r="I13">
        <v>0.95599999999999996</v>
      </c>
      <c r="J13">
        <v>173.63300000000001</v>
      </c>
      <c r="K13">
        <v>0.88900000000000001</v>
      </c>
      <c r="L13">
        <v>13930.434999999999</v>
      </c>
      <c r="M13">
        <v>2682465</v>
      </c>
      <c r="N13">
        <v>1.0409999999999999</v>
      </c>
      <c r="O13">
        <v>0.96099999999999997</v>
      </c>
      <c r="P13">
        <v>0.90600000000000003</v>
      </c>
      <c r="Q13">
        <f>D12</f>
        <v>0.58199999999999996</v>
      </c>
      <c r="R13" s="7">
        <f>L13/L12</f>
        <v>2.0383533545668588</v>
      </c>
      <c r="U13" s="6"/>
      <c r="V13" t="s">
        <v>23</v>
      </c>
      <c r="W13">
        <v>1.651</v>
      </c>
      <c r="X13">
        <v>27850.351999999999</v>
      </c>
      <c r="Y13">
        <v>15680</v>
      </c>
      <c r="Z13">
        <v>45074</v>
      </c>
      <c r="AA13">
        <v>1.798</v>
      </c>
      <c r="AB13">
        <v>1.169</v>
      </c>
      <c r="AC13">
        <v>150.66499999999999</v>
      </c>
      <c r="AD13">
        <v>0.81100000000000005</v>
      </c>
      <c r="AE13">
        <v>45992.648000000001</v>
      </c>
      <c r="AF13">
        <v>8856412</v>
      </c>
      <c r="AG13">
        <v>1.538</v>
      </c>
      <c r="AH13">
        <v>0.65</v>
      </c>
      <c r="AI13">
        <v>0.91600000000000004</v>
      </c>
      <c r="AJ13">
        <f>W13/W12</f>
        <v>2.3026499302649932</v>
      </c>
      <c r="AK13" s="7">
        <f>AE13/AE12</f>
        <v>2.1124794970613241</v>
      </c>
      <c r="AN13" s="6">
        <v>0.78400000000000003</v>
      </c>
      <c r="AO13">
        <v>15361.828</v>
      </c>
      <c r="AP13">
        <v>8561</v>
      </c>
      <c r="AQ13">
        <v>26260</v>
      </c>
      <c r="AR13">
        <v>1.21</v>
      </c>
      <c r="AS13">
        <v>0.82499999999999996</v>
      </c>
      <c r="AT13">
        <v>84.935000000000002</v>
      </c>
      <c r="AU13">
        <v>0.83399999999999996</v>
      </c>
      <c r="AV13">
        <v>12046.21</v>
      </c>
      <c r="AW13">
        <v>2319636</v>
      </c>
      <c r="AX13">
        <v>1.4670000000000001</v>
      </c>
      <c r="AY13">
        <v>0.68200000000000005</v>
      </c>
      <c r="AZ13">
        <v>0.89600000000000002</v>
      </c>
      <c r="BA13" s="7">
        <f>AV13/AV12</f>
        <v>1.1340145335088581</v>
      </c>
      <c r="BD13" s="6">
        <v>4</v>
      </c>
      <c r="BE13">
        <v>14</v>
      </c>
      <c r="BF13" t="s">
        <v>31</v>
      </c>
      <c r="BG13">
        <v>5.0000000000000001E-3</v>
      </c>
      <c r="BH13">
        <v>15779</v>
      </c>
      <c r="BI13">
        <v>15779</v>
      </c>
      <c r="BJ13">
        <v>15779</v>
      </c>
      <c r="BK13">
        <v>8.1000000000000003E-2</v>
      </c>
      <c r="BL13">
        <v>8.1000000000000003E-2</v>
      </c>
      <c r="BM13">
        <v>0</v>
      </c>
      <c r="BN13">
        <v>1</v>
      </c>
      <c r="BO13">
        <v>81.942999999999998</v>
      </c>
      <c r="BP13">
        <v>15779</v>
      </c>
      <c r="BQ13">
        <v>1</v>
      </c>
      <c r="BR13">
        <v>1</v>
      </c>
      <c r="BS13">
        <v>1</v>
      </c>
      <c r="BT13" s="16"/>
      <c r="BW13" s="6"/>
      <c r="BX13">
        <v>1.1303490810104568</v>
      </c>
      <c r="BY13">
        <v>2.1760621125452388</v>
      </c>
      <c r="CA13">
        <v>1.2511408449711316</v>
      </c>
      <c r="CB13">
        <v>1.2199576518747099</v>
      </c>
      <c r="CC13">
        <v>2.7058085254518374</v>
      </c>
      <c r="CD13" s="7">
        <v>4.6364164809875739</v>
      </c>
    </row>
    <row r="14" spans="1:82" x14ac:dyDescent="0.3">
      <c r="A14" s="20"/>
      <c r="B14" s="6">
        <v>7</v>
      </c>
      <c r="C14" t="s">
        <v>16</v>
      </c>
      <c r="D14">
        <v>0.51900000000000002</v>
      </c>
      <c r="E14">
        <v>13041.49</v>
      </c>
      <c r="F14">
        <v>8152</v>
      </c>
      <c r="G14">
        <v>22234</v>
      </c>
      <c r="H14">
        <v>1.0960000000000001</v>
      </c>
      <c r="I14">
        <v>0.60299999999999998</v>
      </c>
      <c r="J14">
        <v>117.648</v>
      </c>
      <c r="K14">
        <v>0.64100000000000001</v>
      </c>
      <c r="L14">
        <v>6772.6369999999997</v>
      </c>
      <c r="M14">
        <v>1304149</v>
      </c>
      <c r="N14">
        <v>1.8160000000000001</v>
      </c>
      <c r="O14">
        <v>0.55100000000000005</v>
      </c>
      <c r="P14">
        <v>0.8</v>
      </c>
      <c r="R14" s="7"/>
      <c r="U14" s="6">
        <v>7</v>
      </c>
      <c r="V14" t="s">
        <v>23</v>
      </c>
      <c r="W14">
        <v>0.47299999999999998</v>
      </c>
      <c r="X14">
        <v>27227.636999999999</v>
      </c>
      <c r="Y14">
        <v>16155</v>
      </c>
      <c r="Z14">
        <v>43659</v>
      </c>
      <c r="AA14">
        <v>1.256</v>
      </c>
      <c r="AB14">
        <v>0.47899999999999998</v>
      </c>
      <c r="AC14">
        <v>134.977</v>
      </c>
      <c r="AD14">
        <v>0.65800000000000003</v>
      </c>
      <c r="AE14">
        <v>12867.138000000001</v>
      </c>
      <c r="AF14">
        <v>2477715</v>
      </c>
      <c r="AG14">
        <v>2.62</v>
      </c>
      <c r="AH14">
        <v>0.38200000000000001</v>
      </c>
      <c r="AI14">
        <v>0.83499999999999996</v>
      </c>
      <c r="AK14" s="7"/>
      <c r="AN14" s="6">
        <v>1.724</v>
      </c>
      <c r="AO14">
        <v>17698.656999999999</v>
      </c>
      <c r="AP14">
        <v>8564</v>
      </c>
      <c r="AQ14">
        <v>44050</v>
      </c>
      <c r="AR14">
        <v>1.6359999999999999</v>
      </c>
      <c r="AS14">
        <v>1.3420000000000001</v>
      </c>
      <c r="AT14">
        <v>173.62299999999999</v>
      </c>
      <c r="AU14">
        <v>0.79500000000000004</v>
      </c>
      <c r="AV14">
        <v>30514.691999999999</v>
      </c>
      <c r="AW14">
        <v>5875954</v>
      </c>
      <c r="AX14">
        <v>1.2190000000000001</v>
      </c>
      <c r="AY14">
        <v>0.82099999999999995</v>
      </c>
      <c r="AZ14">
        <v>0.90600000000000003</v>
      </c>
      <c r="BA14" s="7"/>
      <c r="BD14" s="12"/>
      <c r="BE14" s="11">
        <v>15</v>
      </c>
      <c r="BF14" s="11" t="s">
        <v>31</v>
      </c>
      <c r="BG14" s="11">
        <v>1.08</v>
      </c>
      <c r="BH14" s="11">
        <v>21491.100999999999</v>
      </c>
      <c r="BI14" s="11">
        <v>15714</v>
      </c>
      <c r="BJ14" s="11">
        <v>32750</v>
      </c>
      <c r="BK14" s="11">
        <v>1.536</v>
      </c>
      <c r="BL14" s="11">
        <v>0.89500000000000002</v>
      </c>
      <c r="BM14" s="11">
        <v>18.710999999999999</v>
      </c>
      <c r="BN14" s="11">
        <v>0.495</v>
      </c>
      <c r="BO14" s="11">
        <v>23214.14</v>
      </c>
      <c r="BP14" s="11">
        <v>4470149</v>
      </c>
      <c r="BQ14" s="11">
        <v>1.7150000000000001</v>
      </c>
      <c r="BR14" s="11">
        <v>0.58299999999999996</v>
      </c>
      <c r="BS14" s="11">
        <v>0.71199999999999997</v>
      </c>
      <c r="BT14" s="13"/>
      <c r="BW14" s="6"/>
      <c r="BX14">
        <v>1.1343534635330672</v>
      </c>
      <c r="BY14">
        <v>2.2024448166368087</v>
      </c>
      <c r="CA14">
        <v>1.270545426572067</v>
      </c>
      <c r="CB14">
        <v>1.2395497154437281</v>
      </c>
      <c r="CC14">
        <v>2.7311700726836246</v>
      </c>
      <c r="CD14" s="7">
        <v>5.2521148214358009</v>
      </c>
    </row>
    <row r="15" spans="1:82" x14ac:dyDescent="0.3">
      <c r="A15" s="20"/>
      <c r="B15" s="6"/>
      <c r="C15" t="s">
        <v>16</v>
      </c>
      <c r="D15">
        <v>0.60799999999999998</v>
      </c>
      <c r="E15">
        <v>13607.093999999999</v>
      </c>
      <c r="F15">
        <v>8192</v>
      </c>
      <c r="G15">
        <v>23690</v>
      </c>
      <c r="H15">
        <v>0.89300000000000002</v>
      </c>
      <c r="I15">
        <v>0.86599999999999999</v>
      </c>
      <c r="J15">
        <v>71.638000000000005</v>
      </c>
      <c r="K15">
        <v>0.92800000000000005</v>
      </c>
      <c r="L15">
        <v>8267.6460000000006</v>
      </c>
      <c r="M15">
        <v>1592030</v>
      </c>
      <c r="N15">
        <v>1.032</v>
      </c>
      <c r="O15">
        <v>0.96899999999999997</v>
      </c>
      <c r="P15">
        <v>0.92900000000000005</v>
      </c>
      <c r="Q15">
        <f>D15/D14</f>
        <v>1.1714836223506744</v>
      </c>
      <c r="R15" s="7">
        <f>L15/L14</f>
        <v>1.2207425261386371</v>
      </c>
      <c r="U15" s="6"/>
      <c r="V15" t="s">
        <v>23</v>
      </c>
      <c r="W15">
        <v>1.2050000000000001</v>
      </c>
      <c r="X15">
        <v>28935.69</v>
      </c>
      <c r="Y15">
        <v>15680</v>
      </c>
      <c r="Z15">
        <v>45325</v>
      </c>
      <c r="AA15">
        <v>1.3560000000000001</v>
      </c>
      <c r="AB15">
        <v>1.131</v>
      </c>
      <c r="AC15">
        <v>172.739</v>
      </c>
      <c r="AD15">
        <v>0.81100000000000005</v>
      </c>
      <c r="AE15">
        <v>34862.010999999999</v>
      </c>
      <c r="AF15">
        <v>6713080</v>
      </c>
      <c r="AG15">
        <v>1.198</v>
      </c>
      <c r="AH15">
        <v>0.83399999999999996</v>
      </c>
      <c r="AI15">
        <v>0.90400000000000003</v>
      </c>
      <c r="AJ15">
        <f>W15/W14</f>
        <v>2.5475687103594082</v>
      </c>
      <c r="AK15" s="7">
        <f>AE15/AE14</f>
        <v>2.709383469735072</v>
      </c>
      <c r="AN15" s="6">
        <v>1.9419999999999999</v>
      </c>
      <c r="AO15">
        <v>19166.884999999998</v>
      </c>
      <c r="AP15">
        <v>8580</v>
      </c>
      <c r="AQ15">
        <v>65535</v>
      </c>
      <c r="AR15">
        <v>1.6319999999999999</v>
      </c>
      <c r="AS15">
        <v>1.5149999999999999</v>
      </c>
      <c r="AT15">
        <v>31.834</v>
      </c>
      <c r="AU15">
        <v>0.82499999999999996</v>
      </c>
      <c r="AV15">
        <v>37226.631999999998</v>
      </c>
      <c r="AW15">
        <v>7168415</v>
      </c>
      <c r="AX15">
        <v>1.077</v>
      </c>
      <c r="AY15">
        <v>0.92900000000000005</v>
      </c>
      <c r="AZ15">
        <v>0.91200000000000003</v>
      </c>
      <c r="BA15" s="7">
        <f>AV15/AV14</f>
        <v>1.2199576518747099</v>
      </c>
      <c r="BD15" s="12"/>
      <c r="BE15" s="11">
        <v>16</v>
      </c>
      <c r="BF15" s="11" t="s">
        <v>31</v>
      </c>
      <c r="BG15" s="11">
        <v>0.125</v>
      </c>
      <c r="BH15" s="11">
        <v>17169</v>
      </c>
      <c r="BI15" s="11">
        <v>15668</v>
      </c>
      <c r="BJ15" s="11">
        <v>19731</v>
      </c>
      <c r="BK15" s="11">
        <v>0.69799999999999995</v>
      </c>
      <c r="BL15" s="11">
        <v>0.22700000000000001</v>
      </c>
      <c r="BM15" s="11">
        <v>150.96299999999999</v>
      </c>
      <c r="BN15" s="11">
        <v>0.57199999999999995</v>
      </c>
      <c r="BO15" s="11">
        <v>2139.8670000000002</v>
      </c>
      <c r="BP15" s="11">
        <v>412056</v>
      </c>
      <c r="BQ15" s="11">
        <v>3.069</v>
      </c>
      <c r="BR15" s="11">
        <v>0.32600000000000001</v>
      </c>
      <c r="BS15" s="11">
        <v>0.69599999999999995</v>
      </c>
      <c r="BT15" s="13"/>
      <c r="BW15" s="6"/>
      <c r="BX15">
        <v>1.1400296592225276</v>
      </c>
      <c r="BY15">
        <v>2.3274600662030882</v>
      </c>
      <c r="CA15">
        <v>1.3392375389450406</v>
      </c>
      <c r="CB15">
        <v>1.2936881913224225</v>
      </c>
      <c r="CC15">
        <v>2.8562148533844889</v>
      </c>
      <c r="CD15" s="7">
        <v>8.7768172540834204</v>
      </c>
    </row>
    <row r="16" spans="1:82" x14ac:dyDescent="0.3">
      <c r="A16" s="20"/>
      <c r="B16" s="6">
        <v>8</v>
      </c>
      <c r="C16" t="s">
        <v>16</v>
      </c>
      <c r="D16">
        <v>0.17699999999999999</v>
      </c>
      <c r="E16">
        <v>9536.2350000000006</v>
      </c>
      <c r="F16">
        <v>8208</v>
      </c>
      <c r="G16">
        <v>12155</v>
      </c>
      <c r="H16">
        <v>0.71799999999999997</v>
      </c>
      <c r="I16">
        <v>0.313</v>
      </c>
      <c r="J16">
        <v>20.585000000000001</v>
      </c>
      <c r="K16">
        <v>0.57699999999999996</v>
      </c>
      <c r="L16">
        <v>1683.7840000000001</v>
      </c>
      <c r="M16">
        <v>324232</v>
      </c>
      <c r="N16">
        <v>2.2930000000000001</v>
      </c>
      <c r="O16">
        <v>0.436</v>
      </c>
      <c r="P16">
        <v>0.68700000000000006</v>
      </c>
      <c r="R16" s="7"/>
      <c r="U16" s="12"/>
      <c r="V16" s="11" t="s">
        <v>23</v>
      </c>
      <c r="W16" s="11">
        <v>0.90900000000000003</v>
      </c>
      <c r="X16" s="11">
        <v>24406.565999999999</v>
      </c>
      <c r="Y16" s="11">
        <v>15760</v>
      </c>
      <c r="Z16" s="11">
        <v>45383</v>
      </c>
      <c r="AA16" s="11">
        <v>1.4350000000000001</v>
      </c>
      <c r="AB16" s="11">
        <v>0.80700000000000005</v>
      </c>
      <c r="AC16" s="11">
        <v>165.87799999999999</v>
      </c>
      <c r="AD16" s="11">
        <v>0.55400000000000005</v>
      </c>
      <c r="AE16" s="11">
        <v>22180.704000000002</v>
      </c>
      <c r="AF16" s="11">
        <v>4271149</v>
      </c>
      <c r="AG16" s="11">
        <v>1.778</v>
      </c>
      <c r="AH16" s="11">
        <v>0.56200000000000006</v>
      </c>
      <c r="AI16" s="11">
        <v>0.77800000000000002</v>
      </c>
      <c r="AJ16" s="11"/>
      <c r="AK16" s="13"/>
      <c r="AN16" s="12">
        <v>0.109</v>
      </c>
      <c r="AO16" s="11">
        <v>11075</v>
      </c>
      <c r="AP16" s="11">
        <v>9019</v>
      </c>
      <c r="AQ16" s="11">
        <v>13617</v>
      </c>
      <c r="AR16" s="11">
        <v>0.45300000000000001</v>
      </c>
      <c r="AS16" s="11">
        <v>0.307</v>
      </c>
      <c r="AT16" s="11">
        <v>172.798</v>
      </c>
      <c r="AU16" s="11">
        <v>1</v>
      </c>
      <c r="AV16" s="11">
        <v>1207.796</v>
      </c>
      <c r="AW16" s="11">
        <v>232575</v>
      </c>
      <c r="AX16" s="11">
        <v>1.4750000000000001</v>
      </c>
      <c r="AY16" s="11">
        <v>0.67800000000000005</v>
      </c>
      <c r="AZ16" s="11">
        <v>0.93300000000000005</v>
      </c>
      <c r="BA16" s="13"/>
      <c r="BD16" s="6"/>
      <c r="BG16">
        <f>SUM(BG14:BG15)</f>
        <v>1.2050000000000001</v>
      </c>
      <c r="BH16">
        <f t="shared" ref="BH16:BS16" si="2">SUM(BH14:BH15)</f>
        <v>38660.100999999995</v>
      </c>
      <c r="BI16">
        <f t="shared" si="2"/>
        <v>31382</v>
      </c>
      <c r="BJ16">
        <f t="shared" si="2"/>
        <v>52481</v>
      </c>
      <c r="BK16">
        <f t="shared" si="2"/>
        <v>2.234</v>
      </c>
      <c r="BL16">
        <f t="shared" si="2"/>
        <v>1.1220000000000001</v>
      </c>
      <c r="BM16">
        <f t="shared" si="2"/>
        <v>169.67399999999998</v>
      </c>
      <c r="BN16">
        <f t="shared" si="2"/>
        <v>1.0669999999999999</v>
      </c>
      <c r="BO16">
        <f t="shared" si="2"/>
        <v>25354.006999999998</v>
      </c>
      <c r="BP16">
        <f t="shared" si="2"/>
        <v>4882205</v>
      </c>
      <c r="BQ16">
        <f t="shared" si="2"/>
        <v>4.7839999999999998</v>
      </c>
      <c r="BR16">
        <f t="shared" si="2"/>
        <v>0.90900000000000003</v>
      </c>
      <c r="BS16">
        <f t="shared" si="2"/>
        <v>1.4079999999999999</v>
      </c>
      <c r="BT16" s="7"/>
      <c r="BW16" s="6"/>
      <c r="BX16">
        <v>1.1515865062129862</v>
      </c>
      <c r="BY16">
        <v>2.4093978080228382</v>
      </c>
      <c r="CA16">
        <v>1.3611569638404182</v>
      </c>
      <c r="CB16">
        <v>1.4205405116444882</v>
      </c>
      <c r="CC16">
        <v>2.8808450666448842</v>
      </c>
      <c r="CD16" s="7">
        <v>9.0160334776260314</v>
      </c>
    </row>
    <row r="17" spans="1:82" x14ac:dyDescent="0.3">
      <c r="A17" s="20"/>
      <c r="B17" s="6"/>
      <c r="C17" t="s">
        <v>16</v>
      </c>
      <c r="D17">
        <v>0.33200000000000002</v>
      </c>
      <c r="E17">
        <v>17166.266</v>
      </c>
      <c r="F17">
        <v>8261</v>
      </c>
      <c r="G17">
        <v>34444</v>
      </c>
      <c r="H17">
        <v>0.70199999999999996</v>
      </c>
      <c r="I17">
        <v>0.60299999999999998</v>
      </c>
      <c r="J17">
        <v>143.17500000000001</v>
      </c>
      <c r="K17">
        <v>0.95799999999999996</v>
      </c>
      <c r="L17">
        <v>5705.4040000000005</v>
      </c>
      <c r="M17">
        <v>1098641</v>
      </c>
      <c r="N17">
        <v>1.163</v>
      </c>
      <c r="O17">
        <v>0.86</v>
      </c>
      <c r="P17">
        <v>0.91400000000000003</v>
      </c>
      <c r="Q17">
        <f>D17/D16</f>
        <v>1.8757062146892658</v>
      </c>
      <c r="R17" s="7">
        <f>L17/L16</f>
        <v>3.388441747872649</v>
      </c>
      <c r="U17" s="12"/>
      <c r="V17" s="11" t="s">
        <v>23</v>
      </c>
      <c r="W17" s="11">
        <v>0.104</v>
      </c>
      <c r="X17" s="11">
        <v>23032.75</v>
      </c>
      <c r="Y17" s="11">
        <v>17355</v>
      </c>
      <c r="Z17" s="11">
        <v>30282</v>
      </c>
      <c r="AA17" s="11">
        <v>0.378</v>
      </c>
      <c r="AB17" s="11">
        <v>0.34899999999999998</v>
      </c>
      <c r="AC17" s="11">
        <v>116.565</v>
      </c>
      <c r="AD17" s="11">
        <v>1</v>
      </c>
      <c r="AE17" s="11">
        <v>2392.2489999999998</v>
      </c>
      <c r="AF17" s="11">
        <v>460655</v>
      </c>
      <c r="AG17" s="11">
        <v>1.083</v>
      </c>
      <c r="AH17" s="11">
        <v>0.92300000000000004</v>
      </c>
      <c r="AI17" s="11">
        <v>0.88900000000000001</v>
      </c>
      <c r="AJ17" s="11"/>
      <c r="AK17" s="13"/>
      <c r="AN17" s="12">
        <v>0.32700000000000001</v>
      </c>
      <c r="AO17" s="11">
        <v>13542.492</v>
      </c>
      <c r="AP17" s="11">
        <v>8804</v>
      </c>
      <c r="AQ17" s="11">
        <v>22906</v>
      </c>
      <c r="AR17" s="11">
        <v>0.85699999999999998</v>
      </c>
      <c r="AS17" s="11">
        <v>0.48599999999999999</v>
      </c>
      <c r="AT17" s="11">
        <v>121.346</v>
      </c>
      <c r="AU17" s="11">
        <v>0.84399999999999997</v>
      </c>
      <c r="AV17" s="11">
        <v>4430.6729999999998</v>
      </c>
      <c r="AW17" s="11">
        <v>853177</v>
      </c>
      <c r="AX17" s="11">
        <v>1.762</v>
      </c>
      <c r="AY17" s="11">
        <v>0.56699999999999995</v>
      </c>
      <c r="AZ17" s="11">
        <v>0.86299999999999999</v>
      </c>
      <c r="BA17" s="13"/>
      <c r="BD17" s="6">
        <v>5</v>
      </c>
      <c r="BE17">
        <v>17</v>
      </c>
      <c r="BF17" t="s">
        <v>31</v>
      </c>
      <c r="BG17">
        <v>0.83599999999999997</v>
      </c>
      <c r="BH17">
        <v>23268.863000000001</v>
      </c>
      <c r="BI17">
        <v>15710</v>
      </c>
      <c r="BJ17">
        <v>38507</v>
      </c>
      <c r="BK17">
        <v>1.3180000000000001</v>
      </c>
      <c r="BL17">
        <v>0.80800000000000005</v>
      </c>
      <c r="BM17">
        <v>56.418999999999997</v>
      </c>
      <c r="BN17">
        <v>0.73299999999999998</v>
      </c>
      <c r="BO17">
        <v>19455.019</v>
      </c>
      <c r="BP17">
        <v>3746287</v>
      </c>
      <c r="BQ17">
        <v>1.6319999999999999</v>
      </c>
      <c r="BR17">
        <v>0.61299999999999999</v>
      </c>
      <c r="BS17">
        <v>0.86299999999999999</v>
      </c>
      <c r="BT17" s="7">
        <f>BO17/BO18</f>
        <v>2.1233700245057725</v>
      </c>
      <c r="BW17" s="6"/>
      <c r="BX17">
        <v>1.1855861842150399</v>
      </c>
      <c r="BY17">
        <v>2.5439700015198365</v>
      </c>
      <c r="CA17">
        <v>1.4412146293162726</v>
      </c>
      <c r="CB17">
        <v>1.7422439572323514</v>
      </c>
      <c r="CC17">
        <v>2.9440908734390101</v>
      </c>
      <c r="CD17" s="7"/>
    </row>
    <row r="18" spans="1:82" x14ac:dyDescent="0.3">
      <c r="A18" s="20"/>
      <c r="B18" s="6">
        <v>9</v>
      </c>
      <c r="C18" t="s">
        <v>16</v>
      </c>
      <c r="D18">
        <v>0.74299999999999999</v>
      </c>
      <c r="E18">
        <v>16201.476000000001</v>
      </c>
      <c r="F18">
        <v>8156</v>
      </c>
      <c r="G18">
        <v>37124</v>
      </c>
      <c r="H18">
        <v>1</v>
      </c>
      <c r="I18">
        <v>0.94599999999999995</v>
      </c>
      <c r="J18">
        <v>22.463000000000001</v>
      </c>
      <c r="K18">
        <v>0.92600000000000005</v>
      </c>
      <c r="L18">
        <v>12031.54</v>
      </c>
      <c r="M18">
        <v>2316811</v>
      </c>
      <c r="N18">
        <v>1.0580000000000001</v>
      </c>
      <c r="O18">
        <v>0.94499999999999995</v>
      </c>
      <c r="P18">
        <v>0.93200000000000005</v>
      </c>
      <c r="Q18">
        <f>D18/D19</f>
        <v>1.1926163723916532</v>
      </c>
      <c r="R18" s="7">
        <f>L18/L19</f>
        <v>1.3402537868462743</v>
      </c>
      <c r="U18" s="12"/>
      <c r="V18" s="11" t="s">
        <v>23</v>
      </c>
      <c r="W18" s="11">
        <v>0.52500000000000002</v>
      </c>
      <c r="X18" s="11">
        <v>23992.563999999998</v>
      </c>
      <c r="Y18" s="11">
        <v>15746</v>
      </c>
      <c r="Z18" s="11">
        <v>37173</v>
      </c>
      <c r="AA18" s="11">
        <v>0.92700000000000005</v>
      </c>
      <c r="AB18" s="11">
        <v>0.72099999999999997</v>
      </c>
      <c r="AC18" s="11">
        <v>174.21</v>
      </c>
      <c r="AD18" s="11">
        <v>0.85099999999999998</v>
      </c>
      <c r="AE18" s="11">
        <v>12584.288</v>
      </c>
      <c r="AF18" s="11">
        <v>2423249</v>
      </c>
      <c r="AG18" s="11">
        <v>1.2849999999999999</v>
      </c>
      <c r="AH18" s="11">
        <v>0.77800000000000002</v>
      </c>
      <c r="AI18" s="11">
        <v>0.89800000000000002</v>
      </c>
      <c r="AJ18" s="11"/>
      <c r="AK18" s="13"/>
      <c r="AN18" s="12">
        <v>5.0000000000000001E-3</v>
      </c>
      <c r="AO18" s="11">
        <v>8554</v>
      </c>
      <c r="AP18" s="11">
        <v>8554</v>
      </c>
      <c r="AQ18" s="11">
        <v>8554</v>
      </c>
      <c r="AR18" s="11">
        <v>8.1000000000000003E-2</v>
      </c>
      <c r="AS18" s="11">
        <v>8.1000000000000003E-2</v>
      </c>
      <c r="AT18" s="11">
        <v>0</v>
      </c>
      <c r="AU18" s="11">
        <v>1</v>
      </c>
      <c r="AV18" s="11">
        <v>44.421999999999997</v>
      </c>
      <c r="AW18" s="11">
        <v>8554</v>
      </c>
      <c r="AX18" s="11">
        <v>1</v>
      </c>
      <c r="AY18" s="11">
        <v>1</v>
      </c>
      <c r="AZ18" s="11">
        <v>1</v>
      </c>
      <c r="BA18" s="13"/>
      <c r="BD18" s="6"/>
      <c r="BE18">
        <v>18</v>
      </c>
      <c r="BF18" t="s">
        <v>31</v>
      </c>
      <c r="BG18">
        <v>0.38400000000000001</v>
      </c>
      <c r="BH18">
        <v>23842.054</v>
      </c>
      <c r="BI18">
        <v>15706</v>
      </c>
      <c r="BJ18">
        <v>37281</v>
      </c>
      <c r="BK18">
        <v>0.93500000000000005</v>
      </c>
      <c r="BL18">
        <v>0.52300000000000002</v>
      </c>
      <c r="BM18">
        <v>78.897000000000006</v>
      </c>
      <c r="BN18">
        <v>0.70199999999999996</v>
      </c>
      <c r="BO18">
        <v>9162.3310000000001</v>
      </c>
      <c r="BP18">
        <v>1764312</v>
      </c>
      <c r="BQ18">
        <v>1.7869999999999999</v>
      </c>
      <c r="BR18">
        <v>0.56000000000000005</v>
      </c>
      <c r="BS18">
        <v>0.89200000000000002</v>
      </c>
      <c r="BT18" s="7"/>
      <c r="BW18" s="6"/>
      <c r="BX18">
        <v>1.1959265112193411</v>
      </c>
      <c r="BY18">
        <v>2.5569536833022064</v>
      </c>
      <c r="CA18">
        <v>1.4508860494184355</v>
      </c>
      <c r="CB18">
        <v>2.1975908171382867</v>
      </c>
      <c r="CC18">
        <v>3.0065361582787227</v>
      </c>
      <c r="CD18" s="7"/>
    </row>
    <row r="19" spans="1:82" x14ac:dyDescent="0.3">
      <c r="A19" s="20"/>
      <c r="B19" s="6"/>
      <c r="C19" t="s">
        <v>16</v>
      </c>
      <c r="D19">
        <v>0.623</v>
      </c>
      <c r="E19">
        <v>14405.3</v>
      </c>
      <c r="F19">
        <v>8174</v>
      </c>
      <c r="G19">
        <v>38268</v>
      </c>
      <c r="H19">
        <v>1.288</v>
      </c>
      <c r="I19">
        <v>0.61599999999999999</v>
      </c>
      <c r="J19">
        <v>157.702</v>
      </c>
      <c r="K19">
        <v>0.625</v>
      </c>
      <c r="L19">
        <v>8977.0609999999997</v>
      </c>
      <c r="M19">
        <v>1728636</v>
      </c>
      <c r="N19">
        <v>2.0910000000000002</v>
      </c>
      <c r="O19">
        <v>0.47799999999999998</v>
      </c>
      <c r="P19">
        <v>0.81100000000000005</v>
      </c>
      <c r="R19" s="7"/>
      <c r="U19" s="6">
        <v>8</v>
      </c>
      <c r="W19">
        <f>SUM(W16:W18)</f>
        <v>1.5380000000000003</v>
      </c>
      <c r="X19">
        <f t="shared" ref="X19:AI19" si="3">SUM(X16:X18)</f>
        <v>71431.88</v>
      </c>
      <c r="Y19">
        <f t="shared" si="3"/>
        <v>48861</v>
      </c>
      <c r="Z19">
        <f t="shared" si="3"/>
        <v>112838</v>
      </c>
      <c r="AA19">
        <f t="shared" si="3"/>
        <v>2.74</v>
      </c>
      <c r="AB19">
        <f t="shared" si="3"/>
        <v>1.8770000000000002</v>
      </c>
      <c r="AC19">
        <f t="shared" si="3"/>
        <v>456.65300000000002</v>
      </c>
      <c r="AD19">
        <f t="shared" si="3"/>
        <v>2.4050000000000002</v>
      </c>
      <c r="AE19">
        <f t="shared" si="3"/>
        <v>37157.241000000002</v>
      </c>
      <c r="AF19">
        <f t="shared" si="3"/>
        <v>7155053</v>
      </c>
      <c r="AG19">
        <f t="shared" si="3"/>
        <v>4.1459999999999999</v>
      </c>
      <c r="AH19">
        <f t="shared" si="3"/>
        <v>2.2629999999999999</v>
      </c>
      <c r="AI19">
        <f t="shared" si="3"/>
        <v>2.5649999999999999</v>
      </c>
      <c r="AJ19">
        <f>W19/W20</f>
        <v>2.9295238095238099</v>
      </c>
      <c r="AK19" s="7"/>
      <c r="AN19" s="12">
        <v>0.20799999999999999</v>
      </c>
      <c r="AO19" s="11">
        <v>13609.775</v>
      </c>
      <c r="AP19" s="11">
        <v>9236</v>
      </c>
      <c r="AQ19" s="11">
        <v>20515</v>
      </c>
      <c r="AR19" s="11">
        <v>0.56599999999999995</v>
      </c>
      <c r="AS19" s="11">
        <v>0.46800000000000003</v>
      </c>
      <c r="AT19" s="11">
        <v>134.999</v>
      </c>
      <c r="AU19" s="11">
        <v>1</v>
      </c>
      <c r="AV19" s="11">
        <v>2827.1019999999999</v>
      </c>
      <c r="AW19" s="11">
        <v>544391</v>
      </c>
      <c r="AX19" s="11">
        <v>1.2090000000000001</v>
      </c>
      <c r="AY19" s="11">
        <v>0.82699999999999996</v>
      </c>
      <c r="AZ19" s="11">
        <v>0.93</v>
      </c>
      <c r="BA19" s="13"/>
      <c r="BD19" s="12"/>
      <c r="BE19" s="11">
        <v>19</v>
      </c>
      <c r="BF19" s="11" t="s">
        <v>31</v>
      </c>
      <c r="BG19" s="11">
        <v>1.61</v>
      </c>
      <c r="BH19" s="11">
        <v>32577.484</v>
      </c>
      <c r="BI19" s="11">
        <v>15722</v>
      </c>
      <c r="BJ19" s="11">
        <v>65535</v>
      </c>
      <c r="BK19" s="11">
        <v>1.637</v>
      </c>
      <c r="BL19" s="11">
        <v>1.252</v>
      </c>
      <c r="BM19" s="11">
        <v>114.59399999999999</v>
      </c>
      <c r="BN19" s="11">
        <v>0.88900000000000001</v>
      </c>
      <c r="BO19" s="11">
        <v>52445.694000000003</v>
      </c>
      <c r="BP19" s="11">
        <v>10099020</v>
      </c>
      <c r="BQ19" s="11">
        <v>1.3080000000000001</v>
      </c>
      <c r="BR19" s="11">
        <v>0.76500000000000001</v>
      </c>
      <c r="BS19" s="11">
        <v>0.93400000000000005</v>
      </c>
      <c r="BT19" s="13"/>
      <c r="BW19" s="6"/>
      <c r="BX19">
        <v>1.2032506979816422</v>
      </c>
      <c r="BY19">
        <v>2.6115218638429094</v>
      </c>
      <c r="CA19">
        <v>1.473822316706916</v>
      </c>
      <c r="CB19">
        <v>2.7158659285782649</v>
      </c>
      <c r="CC19">
        <v>3.1234181375847614</v>
      </c>
      <c r="CD19" s="7"/>
    </row>
    <row r="20" spans="1:82" x14ac:dyDescent="0.3">
      <c r="A20" s="20"/>
      <c r="B20" s="6">
        <v>10</v>
      </c>
      <c r="C20" t="s">
        <v>16</v>
      </c>
      <c r="D20">
        <v>0.86699999999999999</v>
      </c>
      <c r="E20">
        <v>16815.647000000001</v>
      </c>
      <c r="F20">
        <v>8157</v>
      </c>
      <c r="G20">
        <v>42662</v>
      </c>
      <c r="H20">
        <v>1.266</v>
      </c>
      <c r="I20">
        <v>0.872</v>
      </c>
      <c r="J20">
        <v>163.12</v>
      </c>
      <c r="K20">
        <v>0.81399999999999995</v>
      </c>
      <c r="L20">
        <v>14583.463</v>
      </c>
      <c r="M20">
        <v>2808213</v>
      </c>
      <c r="N20">
        <v>1.4530000000000001</v>
      </c>
      <c r="O20">
        <v>0.68799999999999994</v>
      </c>
      <c r="P20">
        <v>0.89100000000000001</v>
      </c>
      <c r="R20" s="7">
        <f>L21/L20</f>
        <v>1.1303490810104568</v>
      </c>
      <c r="U20" s="6"/>
      <c r="V20" t="s">
        <v>23</v>
      </c>
      <c r="W20">
        <v>0.52500000000000002</v>
      </c>
      <c r="X20">
        <v>24766.870999999999</v>
      </c>
      <c r="Y20">
        <v>15895</v>
      </c>
      <c r="Z20">
        <v>44769</v>
      </c>
      <c r="AA20">
        <v>1.218</v>
      </c>
      <c r="AB20">
        <v>0.54800000000000004</v>
      </c>
      <c r="AC20">
        <v>160.227</v>
      </c>
      <c r="AD20">
        <v>0.66200000000000003</v>
      </c>
      <c r="AE20">
        <v>12990.418</v>
      </c>
      <c r="AF20">
        <v>2501454</v>
      </c>
      <c r="AG20">
        <v>2.2210000000000001</v>
      </c>
      <c r="AH20">
        <v>0.45</v>
      </c>
      <c r="AI20">
        <v>0.81799999999999995</v>
      </c>
      <c r="AK20" s="7">
        <f>AE19/AE20</f>
        <v>2.8603576112793294</v>
      </c>
      <c r="AN20" s="12">
        <v>2.1000000000000001E-2</v>
      </c>
      <c r="AO20" s="11">
        <v>9301.75</v>
      </c>
      <c r="AP20" s="11">
        <v>8717</v>
      </c>
      <c r="AQ20" s="11">
        <v>9609</v>
      </c>
      <c r="AR20" s="11">
        <v>0.16300000000000001</v>
      </c>
      <c r="AS20" s="11">
        <v>0.16300000000000001</v>
      </c>
      <c r="AT20" s="11">
        <v>0</v>
      </c>
      <c r="AU20" s="11">
        <v>1</v>
      </c>
      <c r="AV20" s="11">
        <v>193.221</v>
      </c>
      <c r="AW20" s="11">
        <v>37207</v>
      </c>
      <c r="AX20" s="11">
        <v>1</v>
      </c>
      <c r="AY20" s="11">
        <v>1</v>
      </c>
      <c r="AZ20" s="11">
        <v>1</v>
      </c>
      <c r="BA20" s="13"/>
      <c r="BD20" s="12"/>
      <c r="BE20" s="11">
        <v>20</v>
      </c>
      <c r="BF20" s="11" t="s">
        <v>31</v>
      </c>
      <c r="BG20" s="11">
        <v>0.11899999999999999</v>
      </c>
      <c r="BH20" s="11">
        <v>19817.435000000001</v>
      </c>
      <c r="BI20" s="11">
        <v>15797</v>
      </c>
      <c r="BJ20" s="11">
        <v>23922</v>
      </c>
      <c r="BK20" s="11">
        <v>0.59299999999999997</v>
      </c>
      <c r="BL20" s="11">
        <v>0.25600000000000001</v>
      </c>
      <c r="BM20" s="11">
        <v>144.066</v>
      </c>
      <c r="BN20" s="11">
        <v>0.85499999999999998</v>
      </c>
      <c r="BO20" s="11">
        <v>2367.0419999999999</v>
      </c>
      <c r="BP20" s="11">
        <v>455801</v>
      </c>
      <c r="BQ20" s="11">
        <v>2.3119999999999998</v>
      </c>
      <c r="BR20" s="11">
        <v>0.432</v>
      </c>
      <c r="BS20" s="11">
        <v>0.82099999999999995</v>
      </c>
      <c r="BT20" s="13"/>
      <c r="BW20" s="6"/>
      <c r="BX20">
        <v>1.2128173792033285</v>
      </c>
      <c r="BY20">
        <v>2.6289404303833548</v>
      </c>
      <c r="CA20">
        <v>1.5776953286753257</v>
      </c>
      <c r="CC20">
        <v>3.2012278305717521</v>
      </c>
      <c r="CD20" s="7"/>
    </row>
    <row r="21" spans="1:82" x14ac:dyDescent="0.3">
      <c r="A21" s="20"/>
      <c r="B21" s="6"/>
      <c r="C21" t="s">
        <v>16</v>
      </c>
      <c r="D21">
        <v>0.96099999999999997</v>
      </c>
      <c r="E21">
        <v>17158.168000000001</v>
      </c>
      <c r="F21">
        <v>8175</v>
      </c>
      <c r="G21">
        <v>41436</v>
      </c>
      <c r="H21">
        <v>1.2450000000000001</v>
      </c>
      <c r="I21">
        <v>0.98199999999999998</v>
      </c>
      <c r="J21">
        <v>33.567999999999998</v>
      </c>
      <c r="K21">
        <v>0.87</v>
      </c>
      <c r="L21">
        <v>16484.403999999999</v>
      </c>
      <c r="M21">
        <v>3174261</v>
      </c>
      <c r="N21">
        <v>1.268</v>
      </c>
      <c r="O21">
        <v>0.78900000000000003</v>
      </c>
      <c r="P21">
        <v>0.90200000000000002</v>
      </c>
      <c r="Q21">
        <f>D21/D20</f>
        <v>1.1084198385236448</v>
      </c>
      <c r="R21" s="7"/>
      <c r="U21" s="6">
        <v>9</v>
      </c>
      <c r="V21" t="s">
        <v>23</v>
      </c>
      <c r="W21">
        <v>1.361</v>
      </c>
      <c r="X21">
        <v>25463.962</v>
      </c>
      <c r="Y21">
        <v>15705</v>
      </c>
      <c r="Z21">
        <v>44931</v>
      </c>
      <c r="AA21">
        <v>2.1669999999999998</v>
      </c>
      <c r="AB21">
        <v>0.79900000000000004</v>
      </c>
      <c r="AC21">
        <v>3.1080000000000001</v>
      </c>
      <c r="AD21">
        <v>0.432</v>
      </c>
      <c r="AE21">
        <v>34646.381000000001</v>
      </c>
      <c r="AF21">
        <v>6671558</v>
      </c>
      <c r="AG21">
        <v>2.71</v>
      </c>
      <c r="AH21">
        <v>0.36899999999999999</v>
      </c>
      <c r="AI21">
        <v>0.76700000000000002</v>
      </c>
      <c r="AJ21">
        <f>W21/W24</f>
        <v>2.6478599221789882</v>
      </c>
      <c r="AK21" s="7"/>
      <c r="AN21" s="6">
        <f t="shared" ref="AN21:AZ21" si="4">SUM(AN16:AN20)</f>
        <v>0.67</v>
      </c>
      <c r="AO21">
        <f t="shared" si="4"/>
        <v>56083.017</v>
      </c>
      <c r="AP21">
        <f t="shared" si="4"/>
        <v>44330</v>
      </c>
      <c r="AQ21">
        <f t="shared" si="4"/>
        <v>75201</v>
      </c>
      <c r="AR21">
        <f t="shared" si="4"/>
        <v>2.1199999999999997</v>
      </c>
      <c r="AS21">
        <f t="shared" si="4"/>
        <v>1.5049999999999999</v>
      </c>
      <c r="AT21">
        <f t="shared" si="4"/>
        <v>429.14300000000003</v>
      </c>
      <c r="AU21">
        <f t="shared" si="4"/>
        <v>4.8439999999999994</v>
      </c>
      <c r="AV21">
        <f t="shared" si="4"/>
        <v>8703.2139999999981</v>
      </c>
      <c r="AW21">
        <f t="shared" si="4"/>
        <v>1675904</v>
      </c>
      <c r="AX21">
        <f t="shared" si="4"/>
        <v>6.4459999999999997</v>
      </c>
      <c r="AY21">
        <f t="shared" si="4"/>
        <v>4.0720000000000001</v>
      </c>
      <c r="AZ21">
        <f t="shared" si="4"/>
        <v>4.7260000000000009</v>
      </c>
      <c r="BA21" s="7"/>
      <c r="BD21" s="6">
        <v>6</v>
      </c>
      <c r="BG21">
        <f>SUM(BG19:BG20)</f>
        <v>1.7290000000000001</v>
      </c>
      <c r="BH21">
        <f t="shared" ref="BH21:BS21" si="5">SUM(BH19:BH20)</f>
        <v>52394.919000000002</v>
      </c>
      <c r="BI21">
        <f t="shared" si="5"/>
        <v>31519</v>
      </c>
      <c r="BJ21">
        <f t="shared" si="5"/>
        <v>89457</v>
      </c>
      <c r="BK21">
        <f t="shared" si="5"/>
        <v>2.23</v>
      </c>
      <c r="BL21">
        <f t="shared" si="5"/>
        <v>1.508</v>
      </c>
      <c r="BM21">
        <f t="shared" si="5"/>
        <v>258.65999999999997</v>
      </c>
      <c r="BN21">
        <f t="shared" si="5"/>
        <v>1.744</v>
      </c>
      <c r="BO21">
        <f t="shared" si="5"/>
        <v>54812.736000000004</v>
      </c>
      <c r="BP21">
        <f t="shared" si="5"/>
        <v>10554821</v>
      </c>
      <c r="BQ21">
        <f t="shared" si="5"/>
        <v>3.62</v>
      </c>
      <c r="BR21">
        <f t="shared" si="5"/>
        <v>1.1970000000000001</v>
      </c>
      <c r="BS21">
        <f t="shared" si="5"/>
        <v>1.7549999999999999</v>
      </c>
      <c r="BT21" s="7">
        <f>BO21/BO22</f>
        <v>3.3179961707840722</v>
      </c>
      <c r="BW21" s="6"/>
      <c r="BX21">
        <v>1.2207425261386371</v>
      </c>
      <c r="BY21">
        <v>2.634237485867104</v>
      </c>
      <c r="CA21">
        <v>1.590661120317004</v>
      </c>
      <c r="CC21">
        <v>3.2830980433478345</v>
      </c>
      <c r="CD21" s="7"/>
    </row>
    <row r="22" spans="1:82" x14ac:dyDescent="0.3">
      <c r="A22" s="20"/>
      <c r="B22" s="6">
        <v>11</v>
      </c>
      <c r="C22" t="s">
        <v>16</v>
      </c>
      <c r="D22">
        <v>0.65400000000000003</v>
      </c>
      <c r="E22">
        <v>17143.183000000001</v>
      </c>
      <c r="F22">
        <v>8160</v>
      </c>
      <c r="G22">
        <v>36551</v>
      </c>
      <c r="H22">
        <v>1.006</v>
      </c>
      <c r="I22">
        <v>0.82799999999999996</v>
      </c>
      <c r="J22">
        <v>5.1589999999999998</v>
      </c>
      <c r="K22">
        <v>0.82</v>
      </c>
      <c r="L22">
        <v>11217.41</v>
      </c>
      <c r="M22">
        <v>2160041</v>
      </c>
      <c r="N22">
        <v>1.2150000000000001</v>
      </c>
      <c r="O22">
        <v>0.82299999999999995</v>
      </c>
      <c r="P22">
        <v>0.88100000000000001</v>
      </c>
      <c r="R22" s="7"/>
      <c r="U22" s="12"/>
      <c r="V22" s="11" t="s">
        <v>23</v>
      </c>
      <c r="W22" s="11">
        <v>0.33200000000000002</v>
      </c>
      <c r="X22" s="11">
        <v>22402.594000000001</v>
      </c>
      <c r="Y22" s="11">
        <v>15805</v>
      </c>
      <c r="Z22" s="11">
        <v>34282</v>
      </c>
      <c r="AA22" s="11">
        <v>0.753</v>
      </c>
      <c r="AB22" s="11">
        <v>0.56200000000000006</v>
      </c>
      <c r="AC22" s="11">
        <v>129.84</v>
      </c>
      <c r="AD22" s="11">
        <v>0.89100000000000001</v>
      </c>
      <c r="AE22" s="11">
        <v>7445.7569999999996</v>
      </c>
      <c r="AF22" s="11">
        <v>1433766</v>
      </c>
      <c r="AG22" s="11">
        <v>1.34</v>
      </c>
      <c r="AH22" s="11">
        <v>0.746</v>
      </c>
      <c r="AI22" s="11">
        <v>0.88300000000000001</v>
      </c>
      <c r="AJ22" s="11"/>
      <c r="AK22" s="13"/>
      <c r="AN22" s="6">
        <v>0.89800000000000002</v>
      </c>
      <c r="AO22">
        <v>16877.647000000001</v>
      </c>
      <c r="AP22">
        <v>8579</v>
      </c>
      <c r="AQ22">
        <v>41232</v>
      </c>
      <c r="AR22">
        <v>1.21</v>
      </c>
      <c r="AS22">
        <v>0.94599999999999995</v>
      </c>
      <c r="AT22">
        <v>115.476</v>
      </c>
      <c r="AU22">
        <v>0.78100000000000003</v>
      </c>
      <c r="AV22">
        <v>15163.121999999999</v>
      </c>
      <c r="AW22">
        <v>2919833</v>
      </c>
      <c r="AX22">
        <v>1.2789999999999999</v>
      </c>
      <c r="AY22">
        <v>0.78200000000000003</v>
      </c>
      <c r="AZ22">
        <v>0.86299999999999999</v>
      </c>
      <c r="BA22" s="7">
        <f>AV22/AV21</f>
        <v>1.7422439572323514</v>
      </c>
      <c r="BD22" s="6"/>
      <c r="BE22">
        <v>21</v>
      </c>
      <c r="BF22" t="s">
        <v>31</v>
      </c>
      <c r="BG22">
        <v>0.77400000000000002</v>
      </c>
      <c r="BH22">
        <v>21349.55</v>
      </c>
      <c r="BI22">
        <v>15679</v>
      </c>
      <c r="BJ22">
        <v>31947</v>
      </c>
      <c r="BK22">
        <v>1.2789999999999999</v>
      </c>
      <c r="BL22">
        <v>0.77</v>
      </c>
      <c r="BM22">
        <v>68.730999999999995</v>
      </c>
      <c r="BN22">
        <v>0.55800000000000005</v>
      </c>
      <c r="BO22">
        <v>16519.830999999998</v>
      </c>
      <c r="BP22">
        <v>3181083</v>
      </c>
      <c r="BQ22">
        <v>1.661</v>
      </c>
      <c r="BR22">
        <v>0.60199999999999998</v>
      </c>
      <c r="BS22">
        <v>0.747</v>
      </c>
      <c r="BT22" s="7"/>
      <c r="BW22" s="6"/>
      <c r="BX22">
        <v>1.2347836167362709</v>
      </c>
      <c r="BY22">
        <v>2.6356052451400984</v>
      </c>
      <c r="CA22">
        <v>1.6292538608186289</v>
      </c>
      <c r="CC22">
        <v>3.6819277315238517</v>
      </c>
      <c r="CD22" s="7"/>
    </row>
    <row r="23" spans="1:82" x14ac:dyDescent="0.3">
      <c r="A23" s="20"/>
      <c r="B23" s="6"/>
      <c r="C23" t="s">
        <v>16</v>
      </c>
      <c r="D23">
        <v>0.73699999999999999</v>
      </c>
      <c r="E23">
        <v>16172.972</v>
      </c>
      <c r="F23">
        <v>8160</v>
      </c>
      <c r="G23">
        <v>38655</v>
      </c>
      <c r="H23">
        <v>1.109</v>
      </c>
      <c r="I23">
        <v>0.84699999999999998</v>
      </c>
      <c r="J23">
        <v>9.1850000000000005</v>
      </c>
      <c r="K23">
        <v>0.83299999999999996</v>
      </c>
      <c r="L23">
        <v>11926.384</v>
      </c>
      <c r="M23">
        <v>2296562</v>
      </c>
      <c r="N23">
        <v>1.3089999999999999</v>
      </c>
      <c r="O23">
        <v>0.76400000000000001</v>
      </c>
      <c r="P23">
        <v>0.91</v>
      </c>
      <c r="Q23">
        <f>D23/D22</f>
        <v>1.1269113149847094</v>
      </c>
      <c r="R23" s="7">
        <f>L23/L22</f>
        <v>1.0632030031887931</v>
      </c>
      <c r="U23" s="12"/>
      <c r="V23" s="11" t="s">
        <v>23</v>
      </c>
      <c r="W23" s="11">
        <v>0.182</v>
      </c>
      <c r="X23" s="11">
        <v>24629.028999999999</v>
      </c>
      <c r="Y23" s="11">
        <v>15739</v>
      </c>
      <c r="Z23" s="11">
        <v>35817</v>
      </c>
      <c r="AA23" s="11">
        <v>0.59799999999999998</v>
      </c>
      <c r="AB23" s="11">
        <v>0.38700000000000001</v>
      </c>
      <c r="AC23" s="11">
        <v>151.15600000000001</v>
      </c>
      <c r="AD23" s="11">
        <v>1</v>
      </c>
      <c r="AE23" s="11">
        <v>4476.576</v>
      </c>
      <c r="AF23" s="11">
        <v>862016</v>
      </c>
      <c r="AG23" s="11">
        <v>1.544</v>
      </c>
      <c r="AH23" s="11">
        <v>0.64800000000000002</v>
      </c>
      <c r="AI23" s="11">
        <v>0.88600000000000001</v>
      </c>
      <c r="AJ23" s="11"/>
      <c r="AK23" s="13"/>
      <c r="AN23" s="12">
        <v>0.35299999999999998</v>
      </c>
      <c r="AO23" s="11">
        <v>13533.324000000001</v>
      </c>
      <c r="AP23" s="11">
        <v>8668</v>
      </c>
      <c r="AQ23" s="11">
        <v>20180</v>
      </c>
      <c r="AR23" s="11">
        <v>0.77300000000000002</v>
      </c>
      <c r="AS23" s="11">
        <v>0.58199999999999996</v>
      </c>
      <c r="AT23" s="11">
        <v>161.77699999999999</v>
      </c>
      <c r="AU23" s="11">
        <v>0.68899999999999995</v>
      </c>
      <c r="AV23" s="11">
        <v>4779.0770000000002</v>
      </c>
      <c r="AW23" s="11">
        <v>920266</v>
      </c>
      <c r="AX23" s="11">
        <v>1.3280000000000001</v>
      </c>
      <c r="AY23" s="11">
        <v>0.753</v>
      </c>
      <c r="AZ23" s="11">
        <v>0.80500000000000005</v>
      </c>
      <c r="BA23" s="13"/>
      <c r="BD23" s="6"/>
      <c r="BT23" s="7"/>
      <c r="BW23" s="6"/>
      <c r="BX23">
        <v>1.2363936315607673</v>
      </c>
      <c r="BY23">
        <v>2.673843090405295</v>
      </c>
      <c r="CA23">
        <v>1.7024752009909399</v>
      </c>
      <c r="CC23">
        <v>3.8600816021232398</v>
      </c>
      <c r="CD23" s="7"/>
    </row>
    <row r="24" spans="1:82" x14ac:dyDescent="0.3">
      <c r="A24" s="20"/>
      <c r="B24" s="6"/>
      <c r="R24" s="7"/>
      <c r="U24" s="6"/>
      <c r="W24">
        <f>SUM(W22:W23)</f>
        <v>0.51400000000000001</v>
      </c>
      <c r="X24">
        <f t="shared" ref="X24:AI24" si="6">SUM(X22:X23)</f>
        <v>47031.623</v>
      </c>
      <c r="Y24">
        <f t="shared" si="6"/>
        <v>31544</v>
      </c>
      <c r="Z24">
        <f t="shared" si="6"/>
        <v>70099</v>
      </c>
      <c r="AA24">
        <f t="shared" si="6"/>
        <v>1.351</v>
      </c>
      <c r="AB24">
        <f t="shared" si="6"/>
        <v>0.94900000000000007</v>
      </c>
      <c r="AC24">
        <f t="shared" si="6"/>
        <v>280.99599999999998</v>
      </c>
      <c r="AD24">
        <f t="shared" si="6"/>
        <v>1.891</v>
      </c>
      <c r="AE24">
        <f t="shared" si="6"/>
        <v>11922.332999999999</v>
      </c>
      <c r="AF24">
        <f t="shared" si="6"/>
        <v>2295782</v>
      </c>
      <c r="AG24">
        <f t="shared" si="6"/>
        <v>2.8840000000000003</v>
      </c>
      <c r="AH24">
        <f t="shared" si="6"/>
        <v>1.3940000000000001</v>
      </c>
      <c r="AI24">
        <f t="shared" si="6"/>
        <v>1.7690000000000001</v>
      </c>
      <c r="AK24" s="7">
        <f>AE21/AE24</f>
        <v>2.9060068193029003</v>
      </c>
      <c r="AN24" s="12">
        <v>5.0000000000000001E-3</v>
      </c>
      <c r="AO24" s="11">
        <v>8610</v>
      </c>
      <c r="AP24" s="11">
        <v>8610</v>
      </c>
      <c r="AQ24" s="11">
        <v>8610</v>
      </c>
      <c r="AR24" s="11">
        <v>8.1000000000000003E-2</v>
      </c>
      <c r="AS24" s="11">
        <v>8.1000000000000003E-2</v>
      </c>
      <c r="AT24" s="11">
        <v>0</v>
      </c>
      <c r="AU24" s="11">
        <v>1</v>
      </c>
      <c r="AV24" s="11">
        <v>44.713000000000001</v>
      </c>
      <c r="AW24" s="11">
        <v>8610</v>
      </c>
      <c r="AX24" s="11">
        <v>1</v>
      </c>
      <c r="AY24" s="11">
        <v>1</v>
      </c>
      <c r="AZ24" s="11">
        <v>1</v>
      </c>
      <c r="BA24" s="13"/>
      <c r="BD24" s="6">
        <v>7</v>
      </c>
      <c r="BE24">
        <v>1</v>
      </c>
      <c r="BF24" t="s">
        <v>32</v>
      </c>
      <c r="BG24">
        <v>0.32700000000000001</v>
      </c>
      <c r="BH24">
        <v>20483.174999999999</v>
      </c>
      <c r="BI24">
        <v>15688</v>
      </c>
      <c r="BJ24">
        <v>26074</v>
      </c>
      <c r="BK24">
        <v>0.92700000000000005</v>
      </c>
      <c r="BL24">
        <v>0.44900000000000001</v>
      </c>
      <c r="BM24">
        <v>137.45500000000001</v>
      </c>
      <c r="BN24">
        <v>0.70699999999999996</v>
      </c>
      <c r="BO24">
        <v>6701.4440000000004</v>
      </c>
      <c r="BP24">
        <v>1290440</v>
      </c>
      <c r="BQ24">
        <v>2.0619999999999998</v>
      </c>
      <c r="BR24">
        <v>0.48499999999999999</v>
      </c>
      <c r="BS24">
        <v>0.84</v>
      </c>
      <c r="BT24" s="7">
        <f>BO25/BO24</f>
        <v>1.1732278893921966</v>
      </c>
      <c r="BW24" s="6"/>
      <c r="BX24">
        <v>1.2511408449711316</v>
      </c>
      <c r="BY24">
        <v>2.7058085254518374</v>
      </c>
      <c r="CA24">
        <v>1.7975482077153273</v>
      </c>
      <c r="CC24">
        <v>4.3036949370888262</v>
      </c>
      <c r="CD24" s="7"/>
    </row>
    <row r="25" spans="1:82" x14ac:dyDescent="0.3">
      <c r="A25" s="20"/>
      <c r="B25" s="6">
        <v>1</v>
      </c>
      <c r="C25" t="s">
        <v>17</v>
      </c>
      <c r="D25">
        <v>0.4</v>
      </c>
      <c r="E25">
        <v>15710.299000000001</v>
      </c>
      <c r="F25">
        <v>8563</v>
      </c>
      <c r="G25">
        <v>26047</v>
      </c>
      <c r="H25">
        <v>0.77400000000000002</v>
      </c>
      <c r="I25">
        <v>0.65800000000000003</v>
      </c>
      <c r="J25">
        <v>68.135999999999996</v>
      </c>
      <c r="K25">
        <v>0.92300000000000004</v>
      </c>
      <c r="L25">
        <v>6282.1130000000003</v>
      </c>
      <c r="M25">
        <v>1209693</v>
      </c>
      <c r="N25">
        <v>1.1759999999999999</v>
      </c>
      <c r="O25">
        <v>0.85099999999999998</v>
      </c>
      <c r="P25">
        <v>0.90600000000000003</v>
      </c>
      <c r="R25" s="7"/>
      <c r="U25" s="6"/>
      <c r="AK25" s="7"/>
      <c r="AN25" s="12">
        <v>4.2000000000000003E-2</v>
      </c>
      <c r="AO25" s="11">
        <v>9524.5</v>
      </c>
      <c r="AP25" s="11">
        <v>8638</v>
      </c>
      <c r="AQ25" s="11">
        <v>10095</v>
      </c>
      <c r="AR25" s="11">
        <v>0.34399999999999997</v>
      </c>
      <c r="AS25" s="11">
        <v>0.154</v>
      </c>
      <c r="AT25" s="11">
        <v>0</v>
      </c>
      <c r="AU25" s="11">
        <v>0.82</v>
      </c>
      <c r="AV25" s="11">
        <v>395.697</v>
      </c>
      <c r="AW25" s="11">
        <v>76196</v>
      </c>
      <c r="AX25" s="11">
        <v>2.2320000000000002</v>
      </c>
      <c r="AY25" s="11">
        <v>0.44800000000000001</v>
      </c>
      <c r="AZ25" s="11">
        <v>0.88900000000000001</v>
      </c>
      <c r="BA25" s="13"/>
      <c r="BD25" s="6"/>
      <c r="BE25">
        <v>2</v>
      </c>
      <c r="BF25" t="s">
        <v>32</v>
      </c>
      <c r="BG25">
        <v>0.33200000000000002</v>
      </c>
      <c r="BH25">
        <v>23655.937999999998</v>
      </c>
      <c r="BI25">
        <v>15874</v>
      </c>
      <c r="BJ25">
        <v>36055</v>
      </c>
      <c r="BK25">
        <v>0.82299999999999995</v>
      </c>
      <c r="BL25">
        <v>0.51400000000000001</v>
      </c>
      <c r="BM25">
        <v>150.63300000000001</v>
      </c>
      <c r="BN25">
        <v>0.85699999999999998</v>
      </c>
      <c r="BO25">
        <v>7862.3209999999999</v>
      </c>
      <c r="BP25">
        <v>1513980</v>
      </c>
      <c r="BQ25">
        <v>1.6020000000000001</v>
      </c>
      <c r="BR25">
        <v>0.624</v>
      </c>
      <c r="BS25">
        <v>0.85899999999999999</v>
      </c>
      <c r="BT25" s="7"/>
      <c r="BW25" s="6"/>
      <c r="BX25">
        <v>1.2555401043644343</v>
      </c>
      <c r="BY25">
        <v>2.709383469735072</v>
      </c>
      <c r="CA25">
        <v>1.9333338388359667</v>
      </c>
      <c r="CC25">
        <v>4.8940907137285201</v>
      </c>
      <c r="CD25" s="7"/>
    </row>
    <row r="26" spans="1:82" x14ac:dyDescent="0.3">
      <c r="A26" s="20"/>
      <c r="B26" s="6"/>
      <c r="C26" t="s">
        <v>17</v>
      </c>
      <c r="D26">
        <v>0.51900000000000002</v>
      </c>
      <c r="E26">
        <v>15432.71</v>
      </c>
      <c r="F26">
        <v>8584</v>
      </c>
      <c r="G26">
        <v>30166</v>
      </c>
      <c r="H26">
        <v>0.84699999999999998</v>
      </c>
      <c r="I26">
        <v>0.78100000000000003</v>
      </c>
      <c r="J26">
        <v>139.97999999999999</v>
      </c>
      <c r="K26">
        <v>0.86799999999999999</v>
      </c>
      <c r="L26">
        <v>8014.433</v>
      </c>
      <c r="M26">
        <v>1543271</v>
      </c>
      <c r="N26">
        <v>1.085</v>
      </c>
      <c r="O26">
        <v>0.92200000000000004</v>
      </c>
      <c r="P26">
        <v>0.89700000000000002</v>
      </c>
      <c r="Q26">
        <f>D26/D25</f>
        <v>1.2974999999999999</v>
      </c>
      <c r="R26" s="7">
        <f>L26/L25</f>
        <v>1.2757543520786716</v>
      </c>
      <c r="U26" s="6">
        <v>1</v>
      </c>
      <c r="V26" t="s">
        <v>24</v>
      </c>
      <c r="W26">
        <v>0.20799999999999999</v>
      </c>
      <c r="X26">
        <v>19231.325000000001</v>
      </c>
      <c r="Y26">
        <v>15837</v>
      </c>
      <c r="Z26">
        <v>23823</v>
      </c>
      <c r="AA26">
        <v>0.627</v>
      </c>
      <c r="AB26">
        <v>0.42199999999999999</v>
      </c>
      <c r="AC26">
        <v>89.153999999999996</v>
      </c>
      <c r="AD26">
        <v>0.90600000000000003</v>
      </c>
      <c r="AE26">
        <v>3994.8440000000001</v>
      </c>
      <c r="AF26">
        <v>769253</v>
      </c>
      <c r="AG26">
        <v>1.488</v>
      </c>
      <c r="AH26">
        <v>0.67200000000000004</v>
      </c>
      <c r="AI26">
        <v>0.88900000000000001</v>
      </c>
      <c r="AK26" s="7"/>
      <c r="AN26" s="12">
        <v>3.1E-2</v>
      </c>
      <c r="AO26" s="11">
        <v>8862.6669999999995</v>
      </c>
      <c r="AP26" s="11">
        <v>8568</v>
      </c>
      <c r="AQ26" s="11">
        <v>9261</v>
      </c>
      <c r="AR26" s="11">
        <v>0.36199999999999999</v>
      </c>
      <c r="AS26" s="11">
        <v>0.11</v>
      </c>
      <c r="AT26" s="11">
        <v>162.39099999999999</v>
      </c>
      <c r="AU26" s="11">
        <v>0.61499999999999999</v>
      </c>
      <c r="AV26" s="11">
        <v>276.15100000000001</v>
      </c>
      <c r="AW26" s="11">
        <v>53176</v>
      </c>
      <c r="AX26" s="11">
        <v>3.306</v>
      </c>
      <c r="AY26" s="11">
        <v>0.30199999999999999</v>
      </c>
      <c r="AZ26" s="11">
        <v>0.75</v>
      </c>
      <c r="BA26" s="13"/>
      <c r="BD26" s="6">
        <v>8</v>
      </c>
      <c r="BE26">
        <v>3</v>
      </c>
      <c r="BF26" t="s">
        <v>32</v>
      </c>
      <c r="BG26">
        <v>0.27500000000000002</v>
      </c>
      <c r="BH26">
        <v>21183.603999999999</v>
      </c>
      <c r="BI26">
        <v>15831</v>
      </c>
      <c r="BJ26">
        <v>29288</v>
      </c>
      <c r="BK26">
        <v>0.629</v>
      </c>
      <c r="BL26">
        <v>0.55700000000000005</v>
      </c>
      <c r="BM26">
        <v>147.38399999999999</v>
      </c>
      <c r="BN26">
        <v>0.79400000000000004</v>
      </c>
      <c r="BO26">
        <v>5830.5069999999996</v>
      </c>
      <c r="BP26">
        <v>1122731</v>
      </c>
      <c r="BQ26">
        <v>1.1279999999999999</v>
      </c>
      <c r="BR26">
        <v>0.88600000000000001</v>
      </c>
      <c r="BS26">
        <v>0.86899999999999999</v>
      </c>
      <c r="BT26" s="7">
        <f>BO26/BO27</f>
        <v>4.6364164809875739</v>
      </c>
      <c r="BW26" s="6"/>
      <c r="BX26">
        <v>1.270545426572067</v>
      </c>
      <c r="BY26">
        <v>2.7311700726836246</v>
      </c>
      <c r="CA26">
        <v>2.0429957312344924</v>
      </c>
      <c r="CC26">
        <v>5.3114057622268476</v>
      </c>
      <c r="CD26" s="7"/>
    </row>
    <row r="27" spans="1:82" x14ac:dyDescent="0.3">
      <c r="A27" s="20"/>
      <c r="B27" s="6">
        <v>2</v>
      </c>
      <c r="C27" t="s">
        <v>17</v>
      </c>
      <c r="D27">
        <v>1.111</v>
      </c>
      <c r="E27">
        <v>16244.117</v>
      </c>
      <c r="F27">
        <v>8560</v>
      </c>
      <c r="G27">
        <v>39607</v>
      </c>
      <c r="H27">
        <v>1.327</v>
      </c>
      <c r="I27">
        <v>1.0669999999999999</v>
      </c>
      <c r="J27">
        <v>71.31</v>
      </c>
      <c r="K27">
        <v>0.76300000000000001</v>
      </c>
      <c r="L27">
        <v>18052.63</v>
      </c>
      <c r="M27">
        <v>3476241</v>
      </c>
      <c r="N27">
        <v>1.244</v>
      </c>
      <c r="O27">
        <v>0.80400000000000005</v>
      </c>
      <c r="P27">
        <v>0.88600000000000001</v>
      </c>
      <c r="Q27">
        <f>D27/D28</f>
        <v>1.0431924882629109</v>
      </c>
      <c r="R27" s="7"/>
      <c r="U27" s="6"/>
      <c r="V27" t="s">
        <v>24</v>
      </c>
      <c r="W27">
        <v>0.86699999999999999</v>
      </c>
      <c r="X27">
        <v>21644.383000000002</v>
      </c>
      <c r="Y27">
        <v>15677</v>
      </c>
      <c r="Z27">
        <v>31563</v>
      </c>
      <c r="AA27">
        <v>1.468</v>
      </c>
      <c r="AB27">
        <v>0.752</v>
      </c>
      <c r="AC27">
        <v>60.627000000000002</v>
      </c>
      <c r="AD27">
        <v>0.57299999999999995</v>
      </c>
      <c r="AE27">
        <v>18771.210999999999</v>
      </c>
      <c r="AF27">
        <v>3614612</v>
      </c>
      <c r="AG27">
        <v>1.952</v>
      </c>
      <c r="AH27">
        <v>0.51200000000000001</v>
      </c>
      <c r="AI27">
        <v>0.78600000000000003</v>
      </c>
      <c r="AJ27">
        <f>W27/W26</f>
        <v>4.1682692307692308</v>
      </c>
      <c r="AK27" s="7">
        <f>AE27/AE26</f>
        <v>4.6988595799986177</v>
      </c>
      <c r="AN27" s="6">
        <f t="shared" ref="AN27:AZ27" si="7">SUM(AN23:AN26)</f>
        <v>0.43099999999999994</v>
      </c>
      <c r="AO27">
        <f t="shared" si="7"/>
        <v>40530.491000000002</v>
      </c>
      <c r="AP27">
        <f t="shared" si="7"/>
        <v>34484</v>
      </c>
      <c r="AQ27">
        <f t="shared" si="7"/>
        <v>48146</v>
      </c>
      <c r="AR27">
        <f t="shared" si="7"/>
        <v>1.56</v>
      </c>
      <c r="AS27">
        <f t="shared" si="7"/>
        <v>0.92699999999999994</v>
      </c>
      <c r="AT27">
        <f t="shared" si="7"/>
        <v>324.16800000000001</v>
      </c>
      <c r="AU27">
        <f t="shared" si="7"/>
        <v>3.1239999999999997</v>
      </c>
      <c r="AV27">
        <f t="shared" si="7"/>
        <v>5495.6379999999999</v>
      </c>
      <c r="AW27">
        <f t="shared" si="7"/>
        <v>1058248</v>
      </c>
      <c r="AX27">
        <f t="shared" si="7"/>
        <v>7.8660000000000005</v>
      </c>
      <c r="AY27">
        <f t="shared" si="7"/>
        <v>2.5030000000000001</v>
      </c>
      <c r="AZ27">
        <f t="shared" si="7"/>
        <v>3.444</v>
      </c>
      <c r="BA27" s="7"/>
      <c r="BD27" s="6"/>
      <c r="BE27">
        <v>4</v>
      </c>
      <c r="BF27" t="s">
        <v>32</v>
      </c>
      <c r="BG27">
        <v>7.2999999999999995E-2</v>
      </c>
      <c r="BH27">
        <v>17296.786</v>
      </c>
      <c r="BI27">
        <v>15803</v>
      </c>
      <c r="BJ27">
        <v>19173</v>
      </c>
      <c r="BK27">
        <v>0.36799999999999999</v>
      </c>
      <c r="BL27">
        <v>0.252</v>
      </c>
      <c r="BM27">
        <v>161.06299999999999</v>
      </c>
      <c r="BN27">
        <v>0.99299999999999999</v>
      </c>
      <c r="BO27">
        <v>1257.546</v>
      </c>
      <c r="BP27">
        <v>242155</v>
      </c>
      <c r="BQ27">
        <v>1.46</v>
      </c>
      <c r="BR27">
        <v>0.68500000000000005</v>
      </c>
      <c r="BS27">
        <v>0.84799999999999998</v>
      </c>
      <c r="BT27" s="7"/>
      <c r="BW27" s="6"/>
      <c r="BX27">
        <v>1.2757543520786716</v>
      </c>
      <c r="BY27">
        <v>2.7926365195803204</v>
      </c>
      <c r="CA27">
        <v>2.2013095619291412</v>
      </c>
      <c r="CC27">
        <v>5.6529923446827315</v>
      </c>
      <c r="CD27" s="7"/>
    </row>
    <row r="28" spans="1:82" x14ac:dyDescent="0.3">
      <c r="A28" s="20"/>
      <c r="B28" s="6"/>
      <c r="C28" t="s">
        <v>17</v>
      </c>
      <c r="D28">
        <v>1.0649999999999999</v>
      </c>
      <c r="E28">
        <v>19110.8</v>
      </c>
      <c r="F28">
        <v>8620</v>
      </c>
      <c r="G28">
        <v>61679</v>
      </c>
      <c r="H28">
        <v>1.2270000000000001</v>
      </c>
      <c r="I28">
        <v>1.105</v>
      </c>
      <c r="J28">
        <v>35.331000000000003</v>
      </c>
      <c r="K28">
        <v>0.90500000000000003</v>
      </c>
      <c r="L28">
        <v>20345.263999999999</v>
      </c>
      <c r="M28">
        <v>3917714</v>
      </c>
      <c r="N28">
        <v>1.1100000000000001</v>
      </c>
      <c r="O28">
        <v>0.90100000000000002</v>
      </c>
      <c r="P28">
        <v>0.91500000000000004</v>
      </c>
      <c r="R28" s="7">
        <f>L28/L27</f>
        <v>1.1269972297665214</v>
      </c>
      <c r="U28" s="6">
        <v>2</v>
      </c>
      <c r="V28" t="s">
        <v>24</v>
      </c>
      <c r="W28">
        <v>1.34</v>
      </c>
      <c r="X28">
        <v>23873.973000000002</v>
      </c>
      <c r="Y28">
        <v>15690</v>
      </c>
      <c r="Z28">
        <v>36544</v>
      </c>
      <c r="AA28">
        <v>1.86</v>
      </c>
      <c r="AB28">
        <v>0.91700000000000004</v>
      </c>
      <c r="AC28">
        <v>172.94800000000001</v>
      </c>
      <c r="AD28">
        <v>0.59499999999999997</v>
      </c>
      <c r="AE28">
        <v>31987.11</v>
      </c>
      <c r="AF28">
        <v>6159485</v>
      </c>
      <c r="AG28">
        <v>2.0289999999999999</v>
      </c>
      <c r="AH28">
        <v>0.49299999999999999</v>
      </c>
      <c r="AI28">
        <v>0.81299999999999994</v>
      </c>
      <c r="AJ28">
        <f>W28/W29</f>
        <v>5.381526104417671</v>
      </c>
      <c r="AK28" s="7"/>
      <c r="AN28" s="6">
        <v>0.99199999999999999</v>
      </c>
      <c r="AO28">
        <v>15047.434999999999</v>
      </c>
      <c r="AP28">
        <v>8554</v>
      </c>
      <c r="AQ28">
        <v>35290</v>
      </c>
      <c r="AR28">
        <v>1.472</v>
      </c>
      <c r="AS28">
        <v>0.85799999999999998</v>
      </c>
      <c r="AT28">
        <v>138.47399999999999</v>
      </c>
      <c r="AU28">
        <v>0.71099999999999997</v>
      </c>
      <c r="AV28">
        <v>14925.415999999999</v>
      </c>
      <c r="AW28">
        <v>2874060</v>
      </c>
      <c r="AX28">
        <v>1.716</v>
      </c>
      <c r="AY28">
        <v>0.58299999999999996</v>
      </c>
      <c r="AZ28">
        <v>0.86</v>
      </c>
      <c r="BA28" s="7">
        <f>AV28/AV27</f>
        <v>2.7158659285782649</v>
      </c>
      <c r="BD28" s="6">
        <v>9</v>
      </c>
      <c r="BE28">
        <v>5</v>
      </c>
      <c r="BF28" t="s">
        <v>32</v>
      </c>
      <c r="BG28">
        <v>2.5999999999999999E-2</v>
      </c>
      <c r="BH28">
        <v>16451</v>
      </c>
      <c r="BI28">
        <v>15916</v>
      </c>
      <c r="BJ28">
        <v>16953</v>
      </c>
      <c r="BK28">
        <v>0.22700000000000001</v>
      </c>
      <c r="BL28">
        <v>0.14599999999999999</v>
      </c>
      <c r="BM28">
        <v>161.565</v>
      </c>
      <c r="BN28">
        <v>1</v>
      </c>
      <c r="BO28">
        <v>427.16199999999998</v>
      </c>
      <c r="BP28">
        <v>82255</v>
      </c>
      <c r="BQ28">
        <v>1.5529999999999999</v>
      </c>
      <c r="BR28">
        <v>0.64400000000000002</v>
      </c>
      <c r="BS28">
        <v>0.90900000000000003</v>
      </c>
      <c r="BT28" s="7"/>
      <c r="BW28" s="6"/>
      <c r="BX28">
        <v>1.3392375389450406</v>
      </c>
      <c r="BY28">
        <v>2.8562148533844889</v>
      </c>
      <c r="CA28">
        <v>2.2633289644625996</v>
      </c>
      <c r="CC28">
        <v>5.8745168156997734</v>
      </c>
      <c r="CD28" s="7"/>
    </row>
    <row r="29" spans="1:82" x14ac:dyDescent="0.3">
      <c r="A29" s="20"/>
      <c r="B29" s="8">
        <v>3</v>
      </c>
      <c r="C29" s="9" t="s">
        <v>17</v>
      </c>
      <c r="D29" s="9">
        <v>1.101</v>
      </c>
      <c r="E29" s="9">
        <v>17228.584999999999</v>
      </c>
      <c r="F29" s="9">
        <v>8590</v>
      </c>
      <c r="G29" s="9">
        <v>55601</v>
      </c>
      <c r="H29" s="9">
        <v>1.343</v>
      </c>
      <c r="I29" s="9">
        <v>1.044</v>
      </c>
      <c r="J29" s="9">
        <v>134.79300000000001</v>
      </c>
      <c r="K29" s="9">
        <v>0.86899999999999999</v>
      </c>
      <c r="L29" s="9">
        <v>18967.760999999999</v>
      </c>
      <c r="M29" s="9">
        <v>3652460</v>
      </c>
      <c r="N29" s="9">
        <v>1.2869999999999999</v>
      </c>
      <c r="O29" s="9">
        <v>0.77700000000000002</v>
      </c>
      <c r="P29" s="9">
        <v>0.92200000000000004</v>
      </c>
      <c r="Q29" s="9"/>
      <c r="R29" s="10"/>
      <c r="U29" s="6"/>
      <c r="V29" t="s">
        <v>24</v>
      </c>
      <c r="W29">
        <v>0.249</v>
      </c>
      <c r="X29">
        <v>22277.437999999998</v>
      </c>
      <c r="Y29">
        <v>16098</v>
      </c>
      <c r="Z29">
        <v>30206</v>
      </c>
      <c r="AA29">
        <v>0.64400000000000002</v>
      </c>
      <c r="AB29">
        <v>0.49299999999999999</v>
      </c>
      <c r="AC29">
        <v>50.613</v>
      </c>
      <c r="AD29">
        <v>0.92400000000000004</v>
      </c>
      <c r="AE29">
        <v>5553.12</v>
      </c>
      <c r="AF29">
        <v>1069317</v>
      </c>
      <c r="AG29">
        <v>1.306</v>
      </c>
      <c r="AH29">
        <v>0.76600000000000001</v>
      </c>
      <c r="AI29">
        <v>0.89700000000000002</v>
      </c>
      <c r="AK29" s="7">
        <f>AE28/AE29</f>
        <v>5.7602050739044</v>
      </c>
      <c r="AN29" s="6">
        <v>1.5740000000000001</v>
      </c>
      <c r="AO29">
        <v>17547</v>
      </c>
      <c r="AP29">
        <v>8558</v>
      </c>
      <c r="AQ29">
        <v>40034</v>
      </c>
      <c r="AR29">
        <v>1.6559999999999999</v>
      </c>
      <c r="AS29">
        <v>1.21</v>
      </c>
      <c r="AT29">
        <v>51.488</v>
      </c>
      <c r="AU29">
        <v>0.81299999999999994</v>
      </c>
      <c r="AV29">
        <v>27610.616999999998</v>
      </c>
      <c r="AW29">
        <v>5316741</v>
      </c>
      <c r="AX29">
        <v>1.369</v>
      </c>
      <c r="AY29">
        <v>0.73099999999999998</v>
      </c>
      <c r="AZ29">
        <v>0.92</v>
      </c>
      <c r="BA29" s="7"/>
      <c r="BD29" s="6"/>
      <c r="BE29">
        <v>6</v>
      </c>
      <c r="BF29" t="s">
        <v>32</v>
      </c>
      <c r="BG29">
        <v>0.82599999999999996</v>
      </c>
      <c r="BH29">
        <v>31345.069</v>
      </c>
      <c r="BI29">
        <v>15732</v>
      </c>
      <c r="BJ29">
        <v>50045</v>
      </c>
      <c r="BK29">
        <v>1.1779999999999999</v>
      </c>
      <c r="BL29">
        <v>0.89300000000000002</v>
      </c>
      <c r="BM29">
        <v>138.09800000000001</v>
      </c>
      <c r="BN29">
        <v>0.94299999999999995</v>
      </c>
      <c r="BO29">
        <v>25881.948</v>
      </c>
      <c r="BP29">
        <v>4983866</v>
      </c>
      <c r="BQ29">
        <v>1.319</v>
      </c>
      <c r="BR29">
        <v>0.75800000000000001</v>
      </c>
      <c r="BS29">
        <v>0.94599999999999995</v>
      </c>
      <c r="BT29" s="7"/>
      <c r="BW29" s="6"/>
      <c r="BX29">
        <v>1.3402537868462743</v>
      </c>
      <c r="BY29">
        <v>2.8603576112793294</v>
      </c>
      <c r="CA29">
        <v>2.6737080290686741</v>
      </c>
      <c r="CC29">
        <v>6.8459616590480028</v>
      </c>
      <c r="CD29" s="7"/>
    </row>
    <row r="30" spans="1:82" x14ac:dyDescent="0.3">
      <c r="A30" s="20"/>
      <c r="B30" s="8"/>
      <c r="C30" s="9" t="s">
        <v>17</v>
      </c>
      <c r="D30" s="9">
        <v>0.84599999999999997</v>
      </c>
      <c r="E30" s="9">
        <v>18224.558000000001</v>
      </c>
      <c r="F30" s="9">
        <v>8598</v>
      </c>
      <c r="G30" s="9">
        <v>44766</v>
      </c>
      <c r="H30" s="9">
        <v>1.105</v>
      </c>
      <c r="I30" s="9">
        <v>0.97499999999999998</v>
      </c>
      <c r="J30" s="9">
        <v>73.730999999999995</v>
      </c>
      <c r="K30" s="9">
        <v>0.9</v>
      </c>
      <c r="L30" s="9">
        <v>15426.778</v>
      </c>
      <c r="M30" s="9">
        <v>2970603</v>
      </c>
      <c r="N30" s="9">
        <v>1.133</v>
      </c>
      <c r="O30" s="9">
        <v>0.88300000000000001</v>
      </c>
      <c r="P30" s="9">
        <v>0.90300000000000002</v>
      </c>
      <c r="Q30" s="9"/>
      <c r="R30" s="10"/>
      <c r="U30" s="8">
        <v>3</v>
      </c>
      <c r="V30" s="9" t="s">
        <v>24</v>
      </c>
      <c r="W30" s="9">
        <v>0.40500000000000003</v>
      </c>
      <c r="X30" s="9">
        <v>22744.449000000001</v>
      </c>
      <c r="Y30" s="9">
        <v>15688</v>
      </c>
      <c r="Z30" s="9">
        <v>34617</v>
      </c>
      <c r="AA30" s="9">
        <v>0.94899999999999995</v>
      </c>
      <c r="AB30" s="9">
        <v>0.54300000000000004</v>
      </c>
      <c r="AC30" s="9">
        <v>3.9089999999999998</v>
      </c>
      <c r="AD30" s="9">
        <v>0.81699999999999995</v>
      </c>
      <c r="AE30" s="9">
        <v>9212.991</v>
      </c>
      <c r="AF30" s="9">
        <v>1774067</v>
      </c>
      <c r="AG30" s="9">
        <v>1.7470000000000001</v>
      </c>
      <c r="AH30" s="9">
        <v>0.57299999999999995</v>
      </c>
      <c r="AI30" s="9">
        <v>0.876</v>
      </c>
      <c r="AJ30" s="9"/>
      <c r="AK30" s="10"/>
      <c r="AN30" s="6">
        <v>2.0720000000000001</v>
      </c>
      <c r="AO30">
        <v>18928.937000000002</v>
      </c>
      <c r="AP30">
        <v>8551</v>
      </c>
      <c r="AQ30">
        <v>65535</v>
      </c>
      <c r="AR30">
        <v>1.7250000000000001</v>
      </c>
      <c r="AS30">
        <v>1.5289999999999999</v>
      </c>
      <c r="AT30">
        <v>73.087000000000003</v>
      </c>
      <c r="AU30">
        <v>0.89900000000000002</v>
      </c>
      <c r="AV30">
        <v>39222</v>
      </c>
      <c r="AW30">
        <v>7552646</v>
      </c>
      <c r="AX30">
        <v>1.1279999999999999</v>
      </c>
      <c r="AY30">
        <v>0.88600000000000001</v>
      </c>
      <c r="AZ30">
        <v>0.93400000000000005</v>
      </c>
      <c r="BA30" s="7">
        <f>AV30/AV29</f>
        <v>1.4205405116444882</v>
      </c>
      <c r="BD30" s="6">
        <v>10</v>
      </c>
      <c r="BE30">
        <v>7</v>
      </c>
      <c r="BF30" t="s">
        <v>32</v>
      </c>
      <c r="BG30">
        <v>0.26</v>
      </c>
      <c r="BH30">
        <v>24036.62</v>
      </c>
      <c r="BI30">
        <v>16061</v>
      </c>
      <c r="BJ30">
        <v>34201</v>
      </c>
      <c r="BK30">
        <v>0.72799999999999998</v>
      </c>
      <c r="BL30">
        <v>0.45400000000000001</v>
      </c>
      <c r="BM30">
        <v>20.866</v>
      </c>
      <c r="BN30">
        <v>0.88</v>
      </c>
      <c r="BO30">
        <v>6241.2849999999999</v>
      </c>
      <c r="BP30">
        <v>1201831</v>
      </c>
      <c r="BQ30">
        <v>1.6040000000000001</v>
      </c>
      <c r="BR30">
        <v>0.623</v>
      </c>
      <c r="BS30">
        <v>0.90900000000000003</v>
      </c>
      <c r="BT30" s="7">
        <f>BO31/BO30</f>
        <v>1.5951219981141707</v>
      </c>
      <c r="BW30" s="6"/>
      <c r="BX30">
        <v>1.3611569638404182</v>
      </c>
      <c r="BY30">
        <v>2.8808450666448842</v>
      </c>
      <c r="CA30">
        <v>2.7680093596571251</v>
      </c>
      <c r="CC30">
        <v>7.5915528569110409</v>
      </c>
      <c r="CD30" s="7"/>
    </row>
    <row r="31" spans="1:82" x14ac:dyDescent="0.3">
      <c r="A31" s="20"/>
      <c r="B31" s="8"/>
      <c r="C31" s="9" t="s">
        <v>17</v>
      </c>
      <c r="D31" s="9">
        <v>0.57599999999999996</v>
      </c>
      <c r="E31" s="9">
        <v>17085.802</v>
      </c>
      <c r="F31" s="9">
        <v>8565</v>
      </c>
      <c r="G31" s="9">
        <v>40685</v>
      </c>
      <c r="H31" s="9">
        <v>0.874</v>
      </c>
      <c r="I31" s="9">
        <v>0.84</v>
      </c>
      <c r="J31" s="9">
        <v>7.3719999999999999</v>
      </c>
      <c r="K31" s="9">
        <v>0.92300000000000004</v>
      </c>
      <c r="L31" s="9">
        <v>9848.9279999999999</v>
      </c>
      <c r="M31" s="9">
        <v>1896524</v>
      </c>
      <c r="N31" s="9">
        <v>1.0409999999999999</v>
      </c>
      <c r="O31" s="9">
        <v>0.96099999999999997</v>
      </c>
      <c r="P31" s="9">
        <v>0.88800000000000001</v>
      </c>
      <c r="Q31" s="9"/>
      <c r="R31" s="10"/>
      <c r="U31" s="8"/>
      <c r="V31" s="9" t="s">
        <v>24</v>
      </c>
      <c r="W31" s="9">
        <v>0.95599999999999996</v>
      </c>
      <c r="X31" s="9">
        <v>24730.276999999998</v>
      </c>
      <c r="Y31" s="9">
        <v>15737</v>
      </c>
      <c r="Z31" s="9">
        <v>35188</v>
      </c>
      <c r="AA31" s="9">
        <v>1.528</v>
      </c>
      <c r="AB31" s="9">
        <v>0.79600000000000004</v>
      </c>
      <c r="AC31" s="9">
        <v>96.680999999999997</v>
      </c>
      <c r="AD31" s="9">
        <v>0.745</v>
      </c>
      <c r="AE31" s="9">
        <v>23630.744999999999</v>
      </c>
      <c r="AF31" s="9">
        <v>4550371</v>
      </c>
      <c r="AG31" s="9">
        <v>1.9179999999999999</v>
      </c>
      <c r="AH31" s="9">
        <v>0.52100000000000002</v>
      </c>
      <c r="AI31" s="9">
        <v>0.89500000000000002</v>
      </c>
      <c r="AJ31" s="9"/>
      <c r="AK31" s="10"/>
      <c r="AN31" s="12">
        <v>0.16600000000000001</v>
      </c>
      <c r="AO31" s="11">
        <v>10535.593999999999</v>
      </c>
      <c r="AP31" s="11">
        <v>8712</v>
      </c>
      <c r="AQ31" s="11">
        <v>14074</v>
      </c>
      <c r="AR31" s="11">
        <v>0.69099999999999995</v>
      </c>
      <c r="AS31" s="11">
        <v>0.30599999999999999</v>
      </c>
      <c r="AT31" s="11">
        <v>98.275999999999996</v>
      </c>
      <c r="AU31" s="11">
        <v>0.64500000000000002</v>
      </c>
      <c r="AV31" s="11">
        <v>1750.8119999999999</v>
      </c>
      <c r="AW31" s="11">
        <v>337139</v>
      </c>
      <c r="AX31" s="11">
        <v>2.2570000000000001</v>
      </c>
      <c r="AY31" s="11">
        <v>0.443</v>
      </c>
      <c r="AZ31" s="11">
        <v>0.8</v>
      </c>
      <c r="BA31" s="13"/>
      <c r="BD31" s="6"/>
      <c r="BE31">
        <v>8</v>
      </c>
      <c r="BF31" t="s">
        <v>32</v>
      </c>
      <c r="BG31">
        <v>0.42099999999999999</v>
      </c>
      <c r="BH31">
        <v>23667.493999999999</v>
      </c>
      <c r="BI31">
        <v>15856</v>
      </c>
      <c r="BJ31">
        <v>35794</v>
      </c>
      <c r="BK31">
        <v>0.86599999999999999</v>
      </c>
      <c r="BL31">
        <v>0.61799999999999999</v>
      </c>
      <c r="BM31">
        <v>124.646</v>
      </c>
      <c r="BN31">
        <v>0.82099999999999995</v>
      </c>
      <c r="BO31">
        <v>9955.6110000000008</v>
      </c>
      <c r="BP31">
        <v>1917067</v>
      </c>
      <c r="BQ31">
        <v>1.4</v>
      </c>
      <c r="BR31">
        <v>0.71399999999999997</v>
      </c>
      <c r="BS31">
        <v>0.86599999999999999</v>
      </c>
      <c r="BT31" s="7"/>
      <c r="BW31" s="6"/>
      <c r="BX31">
        <v>1.3897166359964308</v>
      </c>
      <c r="BY31">
        <v>2.9060068193029003</v>
      </c>
      <c r="CA31">
        <v>3.388441747872649</v>
      </c>
      <c r="CD31" s="7"/>
    </row>
    <row r="32" spans="1:82" x14ac:dyDescent="0.3">
      <c r="A32" s="20"/>
      <c r="B32" s="8"/>
      <c r="C32" s="9" t="s">
        <v>17</v>
      </c>
      <c r="D32" s="9">
        <v>0.34300000000000003</v>
      </c>
      <c r="E32" s="9">
        <v>14046.620999999999</v>
      </c>
      <c r="F32" s="9">
        <v>8660</v>
      </c>
      <c r="G32" s="9">
        <v>22330</v>
      </c>
      <c r="H32" s="9">
        <v>0.84399999999999997</v>
      </c>
      <c r="I32" s="9">
        <v>0.51700000000000002</v>
      </c>
      <c r="J32" s="9">
        <v>168.011</v>
      </c>
      <c r="K32" s="9">
        <v>0.80800000000000005</v>
      </c>
      <c r="L32" s="9">
        <v>4814.4470000000001</v>
      </c>
      <c r="M32" s="9">
        <v>927077</v>
      </c>
      <c r="N32" s="9">
        <v>1.633</v>
      </c>
      <c r="O32" s="9">
        <v>0.61299999999999999</v>
      </c>
      <c r="P32" s="9">
        <v>0.86299999999999999</v>
      </c>
      <c r="Q32" s="9"/>
      <c r="R32" s="10"/>
      <c r="U32" s="8"/>
      <c r="V32" s="9" t="s">
        <v>24</v>
      </c>
      <c r="W32" s="9">
        <v>0.374</v>
      </c>
      <c r="X32" s="9">
        <v>23520.167000000001</v>
      </c>
      <c r="Y32" s="9">
        <v>15792</v>
      </c>
      <c r="Z32" s="9">
        <v>31766</v>
      </c>
      <c r="AA32" s="9">
        <v>0.73199999999999998</v>
      </c>
      <c r="AB32" s="9">
        <v>0.65</v>
      </c>
      <c r="AC32" s="9">
        <v>133.172</v>
      </c>
      <c r="AD32" s="9">
        <v>0.89500000000000002</v>
      </c>
      <c r="AE32" s="9">
        <v>8794.3449999999993</v>
      </c>
      <c r="AF32" s="9">
        <v>1693452</v>
      </c>
      <c r="AG32" s="9">
        <v>1.127</v>
      </c>
      <c r="AH32" s="9">
        <v>0.88700000000000001</v>
      </c>
      <c r="AI32" s="9">
        <v>0.89400000000000002</v>
      </c>
      <c r="AJ32" s="9"/>
      <c r="AK32" s="10"/>
      <c r="AN32" s="12">
        <v>3.5999999999999997E-2</v>
      </c>
      <c r="AO32" s="11">
        <v>8924.2860000000001</v>
      </c>
      <c r="AP32" s="11">
        <v>8570</v>
      </c>
      <c r="AQ32" s="11">
        <v>9273</v>
      </c>
      <c r="AR32" s="11">
        <v>0.29899999999999999</v>
      </c>
      <c r="AS32" s="11">
        <v>0.155</v>
      </c>
      <c r="AT32" s="11">
        <v>8.35</v>
      </c>
      <c r="AU32" s="11">
        <v>1</v>
      </c>
      <c r="AV32" s="11">
        <v>324.416</v>
      </c>
      <c r="AW32" s="11">
        <v>62470</v>
      </c>
      <c r="AX32" s="11">
        <v>1.9359999999999999</v>
      </c>
      <c r="AY32" s="11">
        <v>0.51700000000000002</v>
      </c>
      <c r="AZ32" s="11">
        <v>0.93300000000000005</v>
      </c>
      <c r="BA32" s="13"/>
      <c r="BD32" s="6">
        <v>11</v>
      </c>
      <c r="BE32">
        <v>9</v>
      </c>
      <c r="BF32" t="s">
        <v>32</v>
      </c>
      <c r="BG32">
        <v>0.83099999999999996</v>
      </c>
      <c r="BH32">
        <v>29768.562000000002</v>
      </c>
      <c r="BI32">
        <v>15829</v>
      </c>
      <c r="BJ32">
        <v>63498</v>
      </c>
      <c r="BK32">
        <v>1.25</v>
      </c>
      <c r="BL32">
        <v>0.84699999999999998</v>
      </c>
      <c r="BM32">
        <v>23.212</v>
      </c>
      <c r="BN32">
        <v>0.85399999999999998</v>
      </c>
      <c r="BO32">
        <v>24734.803</v>
      </c>
      <c r="BP32">
        <v>4762970</v>
      </c>
      <c r="BQ32">
        <v>1.476</v>
      </c>
      <c r="BR32">
        <v>0.67700000000000005</v>
      </c>
      <c r="BS32">
        <v>0.90900000000000003</v>
      </c>
      <c r="BT32" s="7">
        <f>BO32/BO33</f>
        <v>1.4828447849908895</v>
      </c>
      <c r="BW32" s="6"/>
      <c r="BX32">
        <v>1.4412146293162726</v>
      </c>
      <c r="BY32">
        <v>2.9440908734390101</v>
      </c>
      <c r="CA32">
        <v>3.6539107470664574</v>
      </c>
      <c r="CD32" s="7"/>
    </row>
    <row r="33" spans="1:82" x14ac:dyDescent="0.3">
      <c r="A33" s="20"/>
      <c r="B33" s="6">
        <v>4</v>
      </c>
      <c r="C33" t="s">
        <v>17</v>
      </c>
      <c r="D33">
        <v>0.53</v>
      </c>
      <c r="E33">
        <v>17922.921999999999</v>
      </c>
      <c r="F33">
        <v>8605</v>
      </c>
      <c r="G33">
        <v>33168</v>
      </c>
      <c r="H33">
        <v>0.89500000000000002</v>
      </c>
      <c r="I33">
        <v>0.753</v>
      </c>
      <c r="J33">
        <v>68.286000000000001</v>
      </c>
      <c r="K33">
        <v>0.94299999999999995</v>
      </c>
      <c r="L33">
        <v>9493.7890000000007</v>
      </c>
      <c r="M33">
        <v>1828138</v>
      </c>
      <c r="N33">
        <v>1.1879999999999999</v>
      </c>
      <c r="O33">
        <v>0.84199999999999997</v>
      </c>
      <c r="P33">
        <v>0.90300000000000002</v>
      </c>
      <c r="R33" s="7"/>
      <c r="U33" s="8"/>
      <c r="V33" s="9" t="s">
        <v>24</v>
      </c>
      <c r="W33" s="9">
        <v>0.86199999999999999</v>
      </c>
      <c r="X33" s="9">
        <v>29954.47</v>
      </c>
      <c r="Y33" s="9">
        <v>15756</v>
      </c>
      <c r="Z33" s="9">
        <v>53434</v>
      </c>
      <c r="AA33" s="9">
        <v>1.26</v>
      </c>
      <c r="AB33" s="9">
        <v>0.871</v>
      </c>
      <c r="AC33" s="9">
        <v>61.139000000000003</v>
      </c>
      <c r="AD33" s="9">
        <v>0.82499999999999996</v>
      </c>
      <c r="AE33" s="9">
        <v>25822.621999999999</v>
      </c>
      <c r="AF33" s="9">
        <v>4972442</v>
      </c>
      <c r="AG33" s="9">
        <v>1.446</v>
      </c>
      <c r="AH33" s="9">
        <v>0.69199999999999995</v>
      </c>
      <c r="AI33" s="9">
        <v>0.90200000000000002</v>
      </c>
      <c r="AJ33" s="9"/>
      <c r="AK33" s="10"/>
      <c r="AN33" s="12">
        <v>0.35799999999999998</v>
      </c>
      <c r="AO33" s="11">
        <v>12209.377</v>
      </c>
      <c r="AP33" s="11">
        <v>8575</v>
      </c>
      <c r="AQ33" s="11">
        <v>17744</v>
      </c>
      <c r="AR33" s="11">
        <v>0.72899999999999998</v>
      </c>
      <c r="AS33" s="11">
        <v>0.626</v>
      </c>
      <c r="AT33" s="11">
        <v>102.764</v>
      </c>
      <c r="AU33" s="11">
        <v>0.85699999999999998</v>
      </c>
      <c r="AV33" s="11">
        <v>4374.951</v>
      </c>
      <c r="AW33" s="11">
        <v>842447</v>
      </c>
      <c r="AX33" s="11">
        <v>1.163</v>
      </c>
      <c r="AY33" s="11">
        <v>0.86</v>
      </c>
      <c r="AZ33" s="11">
        <v>0.879</v>
      </c>
      <c r="BA33" s="13"/>
      <c r="BD33" s="6"/>
      <c r="BE33">
        <v>10</v>
      </c>
      <c r="BF33" t="s">
        <v>32</v>
      </c>
      <c r="BG33">
        <v>0.49299999999999999</v>
      </c>
      <c r="BH33">
        <v>33811.042000000001</v>
      </c>
      <c r="BI33">
        <v>15743</v>
      </c>
      <c r="BJ33">
        <v>65535</v>
      </c>
      <c r="BK33">
        <v>0.84099999999999997</v>
      </c>
      <c r="BL33">
        <v>0.747</v>
      </c>
      <c r="BM33">
        <v>100.85599999999999</v>
      </c>
      <c r="BN33">
        <v>0.96299999999999997</v>
      </c>
      <c r="BO33">
        <v>16680.642</v>
      </c>
      <c r="BP33">
        <v>3212049</v>
      </c>
      <c r="BQ33">
        <v>1.1259999999999999</v>
      </c>
      <c r="BR33">
        <v>0.88800000000000001</v>
      </c>
      <c r="BS33">
        <v>0.91800000000000004</v>
      </c>
      <c r="BT33" s="7"/>
      <c r="BW33" s="6"/>
      <c r="BX33">
        <v>1.4477790507524453</v>
      </c>
      <c r="BY33">
        <v>3.0007374716968949</v>
      </c>
      <c r="CD33" s="7"/>
    </row>
    <row r="34" spans="1:82" x14ac:dyDescent="0.3">
      <c r="A34" s="20"/>
      <c r="B34" s="6"/>
      <c r="C34" t="s">
        <v>17</v>
      </c>
      <c r="D34">
        <v>0.54500000000000004</v>
      </c>
      <c r="E34">
        <v>18927.524000000001</v>
      </c>
      <c r="F34">
        <v>8637</v>
      </c>
      <c r="G34">
        <v>48233</v>
      </c>
      <c r="H34">
        <v>0.86899999999999999</v>
      </c>
      <c r="I34">
        <v>0.79900000000000004</v>
      </c>
      <c r="J34">
        <v>27.463999999999999</v>
      </c>
      <c r="K34">
        <v>0.873</v>
      </c>
      <c r="L34">
        <v>10320.808000000001</v>
      </c>
      <c r="M34">
        <v>1987390</v>
      </c>
      <c r="N34">
        <v>1.087</v>
      </c>
      <c r="O34">
        <v>0.92</v>
      </c>
      <c r="P34">
        <v>0.89</v>
      </c>
      <c r="Q34">
        <f>D34/D33</f>
        <v>1.0283018867924529</v>
      </c>
      <c r="R34" s="7">
        <f>L34/L33</f>
        <v>1.0871115842157435</v>
      </c>
      <c r="U34" s="6">
        <v>4</v>
      </c>
      <c r="V34" t="s">
        <v>24</v>
      </c>
      <c r="W34">
        <v>0.187</v>
      </c>
      <c r="X34">
        <v>20567.056</v>
      </c>
      <c r="Y34">
        <v>15879</v>
      </c>
      <c r="Z34">
        <v>26596</v>
      </c>
      <c r="AA34">
        <v>0.72099999999999997</v>
      </c>
      <c r="AB34">
        <v>0.33</v>
      </c>
      <c r="AC34">
        <v>115.857</v>
      </c>
      <c r="AD34">
        <v>0.77600000000000002</v>
      </c>
      <c r="AE34">
        <v>3845.0790000000002</v>
      </c>
      <c r="AF34">
        <v>740414</v>
      </c>
      <c r="AG34">
        <v>2.1840000000000002</v>
      </c>
      <c r="AH34">
        <v>0.45800000000000002</v>
      </c>
      <c r="AI34">
        <v>0.86699999999999999</v>
      </c>
      <c r="AK34" s="7"/>
      <c r="AN34" s="12">
        <v>0.109</v>
      </c>
      <c r="AO34" s="11">
        <v>9852.2379999999994</v>
      </c>
      <c r="AP34" s="11">
        <v>8714</v>
      </c>
      <c r="AQ34" s="11">
        <v>11751</v>
      </c>
      <c r="AR34" s="11">
        <v>0.65300000000000002</v>
      </c>
      <c r="AS34" s="11">
        <v>0.21199999999999999</v>
      </c>
      <c r="AT34" s="11">
        <v>151.15899999999999</v>
      </c>
      <c r="AU34" s="11">
        <v>0.69</v>
      </c>
      <c r="AV34" s="11">
        <v>1074.4469999999999</v>
      </c>
      <c r="AW34" s="11">
        <v>206897</v>
      </c>
      <c r="AX34" s="11">
        <v>3.0750000000000002</v>
      </c>
      <c r="AY34" s="11">
        <v>0.32500000000000001</v>
      </c>
      <c r="AZ34" s="11">
        <v>0.76400000000000001</v>
      </c>
      <c r="BA34" s="13"/>
      <c r="BD34" s="6">
        <v>12</v>
      </c>
      <c r="BE34">
        <v>11</v>
      </c>
      <c r="BF34" t="s">
        <v>32</v>
      </c>
      <c r="BG34">
        <v>5.0000000000000001E-3</v>
      </c>
      <c r="BH34">
        <v>15735</v>
      </c>
      <c r="BI34">
        <v>15735</v>
      </c>
      <c r="BJ34">
        <v>15735</v>
      </c>
      <c r="BK34">
        <v>8.1000000000000003E-2</v>
      </c>
      <c r="BL34">
        <v>8.1000000000000003E-2</v>
      </c>
      <c r="BM34">
        <v>0</v>
      </c>
      <c r="BN34">
        <v>1</v>
      </c>
      <c r="BO34">
        <v>81.713999999999999</v>
      </c>
      <c r="BP34">
        <v>15735</v>
      </c>
      <c r="BQ34">
        <v>1</v>
      </c>
      <c r="BR34">
        <v>1</v>
      </c>
      <c r="BS34">
        <v>1</v>
      </c>
      <c r="BT34" s="7"/>
      <c r="BW34" s="6"/>
      <c r="BX34">
        <v>1.4508860494184355</v>
      </c>
      <c r="BY34">
        <v>3.0065361582787227</v>
      </c>
      <c r="CA34">
        <f>AVERAGE(CA2:CA32)</f>
        <v>1.6505627364500031</v>
      </c>
      <c r="CB34">
        <f t="shared" ref="CB34:CD34" si="8">AVERAGE(CB2:CB32)</f>
        <v>1.3308837651910483</v>
      </c>
      <c r="CC34">
        <f t="shared" si="8"/>
        <v>3.343898723399894</v>
      </c>
      <c r="CD34" s="7">
        <f t="shared" si="8"/>
        <v>3.45447728117241</v>
      </c>
    </row>
    <row r="35" spans="1:82" x14ac:dyDescent="0.3">
      <c r="A35" s="20"/>
      <c r="B35" s="6">
        <v>5</v>
      </c>
      <c r="C35" t="s">
        <v>17</v>
      </c>
      <c r="D35">
        <v>0.59699999999999998</v>
      </c>
      <c r="E35">
        <v>15867.974</v>
      </c>
      <c r="F35">
        <v>8575</v>
      </c>
      <c r="G35">
        <v>35412</v>
      </c>
      <c r="H35">
        <v>1.1419999999999999</v>
      </c>
      <c r="I35">
        <v>0.66600000000000004</v>
      </c>
      <c r="J35">
        <v>93.805000000000007</v>
      </c>
      <c r="K35">
        <v>0.49199999999999999</v>
      </c>
      <c r="L35">
        <v>9476.5429999999997</v>
      </c>
      <c r="M35">
        <v>1824817</v>
      </c>
      <c r="N35">
        <v>1.714</v>
      </c>
      <c r="O35">
        <v>0.58299999999999996</v>
      </c>
      <c r="P35">
        <v>0.72599999999999998</v>
      </c>
      <c r="Q35">
        <f>D35/D36</f>
        <v>1.2233606557377048</v>
      </c>
      <c r="R35" s="7">
        <f>L35/L36</f>
        <v>1.2555401043644343</v>
      </c>
      <c r="U35" s="6"/>
      <c r="V35" t="s">
        <v>24</v>
      </c>
      <c r="W35">
        <v>0.71099999999999997</v>
      </c>
      <c r="X35">
        <v>19898.912</v>
      </c>
      <c r="Y35">
        <v>15683</v>
      </c>
      <c r="Z35">
        <v>27541</v>
      </c>
      <c r="AA35">
        <v>1.57</v>
      </c>
      <c r="AB35">
        <v>0.57699999999999996</v>
      </c>
      <c r="AC35">
        <v>140.107</v>
      </c>
      <c r="AD35">
        <v>0.48499999999999999</v>
      </c>
      <c r="AE35">
        <v>14157.303</v>
      </c>
      <c r="AF35">
        <v>2726151</v>
      </c>
      <c r="AG35">
        <v>2.722</v>
      </c>
      <c r="AH35">
        <v>0.36699999999999999</v>
      </c>
      <c r="AI35">
        <v>0.76500000000000001</v>
      </c>
      <c r="AJ35">
        <f>W35/W34</f>
        <v>3.8021390374331547</v>
      </c>
      <c r="AK35" s="7">
        <f>AE35/AE34</f>
        <v>3.6819277315238517</v>
      </c>
      <c r="AN35" s="6">
        <f>SUM(AN31:AN34)</f>
        <v>0.66900000000000004</v>
      </c>
      <c r="AO35">
        <f t="shared" ref="AO35:AZ35" si="9">SUM(AO31:AO34)</f>
        <v>41521.494999999995</v>
      </c>
      <c r="AP35">
        <f t="shared" si="9"/>
        <v>34571</v>
      </c>
      <c r="AQ35">
        <f t="shared" si="9"/>
        <v>52842</v>
      </c>
      <c r="AR35">
        <f t="shared" si="9"/>
        <v>2.3719999999999999</v>
      </c>
      <c r="AS35">
        <f t="shared" si="9"/>
        <v>1.2989999999999999</v>
      </c>
      <c r="AT35">
        <f t="shared" si="9"/>
        <v>360.54899999999998</v>
      </c>
      <c r="AU35">
        <f t="shared" si="9"/>
        <v>3.1919999999999997</v>
      </c>
      <c r="AV35">
        <f t="shared" si="9"/>
        <v>7524.6260000000002</v>
      </c>
      <c r="AW35">
        <f t="shared" si="9"/>
        <v>1448953</v>
      </c>
      <c r="AX35">
        <f t="shared" si="9"/>
        <v>8.4310000000000009</v>
      </c>
      <c r="AY35">
        <f t="shared" si="9"/>
        <v>2.145</v>
      </c>
      <c r="AZ35">
        <f t="shared" si="9"/>
        <v>3.3760000000000003</v>
      </c>
      <c r="BA35" s="7"/>
      <c r="BD35" s="6"/>
      <c r="BE35">
        <v>12</v>
      </c>
      <c r="BF35" t="s">
        <v>32</v>
      </c>
      <c r="BG35">
        <v>0.55600000000000005</v>
      </c>
      <c r="BH35">
        <v>19932.131000000001</v>
      </c>
      <c r="BI35">
        <v>15668</v>
      </c>
      <c r="BJ35">
        <v>26674</v>
      </c>
      <c r="BK35">
        <v>0.96599999999999997</v>
      </c>
      <c r="BL35">
        <v>0.73199999999999998</v>
      </c>
      <c r="BM35">
        <v>54.152000000000001</v>
      </c>
      <c r="BN35">
        <v>0.621</v>
      </c>
      <c r="BO35">
        <v>11075.621999999999</v>
      </c>
      <c r="BP35">
        <v>2132738</v>
      </c>
      <c r="BQ35">
        <v>1.32</v>
      </c>
      <c r="BR35">
        <v>0.75700000000000001</v>
      </c>
      <c r="BS35">
        <v>0.80800000000000005</v>
      </c>
      <c r="BT35" s="7">
        <f>BO35/BO37</f>
        <v>1.2722761608939779</v>
      </c>
      <c r="BW35" s="6"/>
      <c r="BX35">
        <v>1.4654606944791368</v>
      </c>
      <c r="BY35">
        <v>3.0271372311778246</v>
      </c>
      <c r="CD35" s="7"/>
    </row>
    <row r="36" spans="1:82" x14ac:dyDescent="0.3">
      <c r="A36" s="20"/>
      <c r="B36" s="6"/>
      <c r="C36" t="s">
        <v>17</v>
      </c>
      <c r="D36">
        <v>0.48799999999999999</v>
      </c>
      <c r="E36">
        <v>15461.83</v>
      </c>
      <c r="F36">
        <v>8679</v>
      </c>
      <c r="G36">
        <v>27345</v>
      </c>
      <c r="H36">
        <v>0.93500000000000005</v>
      </c>
      <c r="I36">
        <v>0.66500000000000004</v>
      </c>
      <c r="J36">
        <v>48.043999999999997</v>
      </c>
      <c r="K36">
        <v>0.90900000000000003</v>
      </c>
      <c r="L36">
        <v>7547.7820000000002</v>
      </c>
      <c r="M36">
        <v>1453412</v>
      </c>
      <c r="N36">
        <v>1.407</v>
      </c>
      <c r="O36">
        <v>0.71099999999999997</v>
      </c>
      <c r="P36">
        <v>0.90400000000000003</v>
      </c>
      <c r="R36" s="7"/>
      <c r="U36" s="6">
        <v>5</v>
      </c>
      <c r="V36" t="s">
        <v>24</v>
      </c>
      <c r="W36">
        <v>0.22800000000000001</v>
      </c>
      <c r="X36">
        <v>18491.364000000001</v>
      </c>
      <c r="Y36">
        <v>15702</v>
      </c>
      <c r="Z36">
        <v>22337</v>
      </c>
      <c r="AA36">
        <v>0.85699999999999998</v>
      </c>
      <c r="AB36">
        <v>0.34</v>
      </c>
      <c r="AC36">
        <v>118.161</v>
      </c>
      <c r="AD36">
        <v>0.68600000000000005</v>
      </c>
      <c r="AE36">
        <v>4225.2479999999996</v>
      </c>
      <c r="AF36">
        <v>813620</v>
      </c>
      <c r="AG36">
        <v>2.5230000000000001</v>
      </c>
      <c r="AH36">
        <v>0.39600000000000002</v>
      </c>
      <c r="AI36">
        <v>0.80700000000000005</v>
      </c>
      <c r="AK36" s="7"/>
      <c r="AN36" s="6">
        <v>0.95</v>
      </c>
      <c r="AO36">
        <v>17400.032999999999</v>
      </c>
      <c r="AP36">
        <v>8556</v>
      </c>
      <c r="AQ36">
        <v>46569</v>
      </c>
      <c r="AR36">
        <v>1.1240000000000001</v>
      </c>
      <c r="AS36">
        <v>1.077</v>
      </c>
      <c r="AT36">
        <v>33.29</v>
      </c>
      <c r="AU36">
        <v>0.90100000000000002</v>
      </c>
      <c r="AV36">
        <v>16536.048999999999</v>
      </c>
      <c r="AW36">
        <v>3184206</v>
      </c>
      <c r="AX36">
        <v>1.044</v>
      </c>
      <c r="AY36">
        <v>0.95799999999999996</v>
      </c>
      <c r="AZ36">
        <v>0.90800000000000003</v>
      </c>
      <c r="BA36" s="7">
        <f>AV36/AV35</f>
        <v>2.1975908171382867</v>
      </c>
      <c r="BD36" s="6">
        <v>13</v>
      </c>
      <c r="BE36">
        <v>13</v>
      </c>
      <c r="BF36" t="s">
        <v>32</v>
      </c>
      <c r="BG36">
        <v>5.0000000000000001E-3</v>
      </c>
      <c r="BH36">
        <v>15968</v>
      </c>
      <c r="BI36">
        <v>15968</v>
      </c>
      <c r="BJ36">
        <v>15968</v>
      </c>
      <c r="BK36">
        <v>8.1000000000000003E-2</v>
      </c>
      <c r="BL36">
        <v>8.1000000000000003E-2</v>
      </c>
      <c r="BM36">
        <v>0</v>
      </c>
      <c r="BN36">
        <v>1</v>
      </c>
      <c r="BO36">
        <v>82.924000000000007</v>
      </c>
      <c r="BP36">
        <v>15968</v>
      </c>
      <c r="BQ36">
        <v>1</v>
      </c>
      <c r="BR36">
        <v>1</v>
      </c>
      <c r="BS36">
        <v>1</v>
      </c>
      <c r="BT36" s="7"/>
      <c r="BW36" s="6"/>
      <c r="BX36">
        <v>1.473822316706916</v>
      </c>
      <c r="BY36">
        <v>3.1234181375847614</v>
      </c>
      <c r="CD36" s="7"/>
    </row>
    <row r="37" spans="1:82" x14ac:dyDescent="0.3">
      <c r="A37" s="20"/>
      <c r="B37" s="6">
        <v>6</v>
      </c>
      <c r="C37" t="s">
        <v>17</v>
      </c>
      <c r="D37">
        <v>0.99199999999999999</v>
      </c>
      <c r="E37">
        <v>19323.864000000001</v>
      </c>
      <c r="F37">
        <v>8565</v>
      </c>
      <c r="G37">
        <v>65535</v>
      </c>
      <c r="H37">
        <v>1.139</v>
      </c>
      <c r="I37">
        <v>1.1080000000000001</v>
      </c>
      <c r="J37">
        <v>71.212000000000003</v>
      </c>
      <c r="K37">
        <v>0.91900000000000004</v>
      </c>
      <c r="L37">
        <v>19167.168000000001</v>
      </c>
      <c r="M37">
        <v>3690858</v>
      </c>
      <c r="N37">
        <v>1.028</v>
      </c>
      <c r="O37">
        <v>0.97299999999999998</v>
      </c>
      <c r="P37">
        <v>0.92</v>
      </c>
      <c r="Q37">
        <f>D37/D38</f>
        <v>7.9359999999999999</v>
      </c>
      <c r="R37" s="7">
        <f>L37/L36</f>
        <v>2.5394437730183519</v>
      </c>
      <c r="U37" s="6"/>
      <c r="V37" t="s">
        <v>24</v>
      </c>
      <c r="W37">
        <v>0.89800000000000002</v>
      </c>
      <c r="X37">
        <v>23016.936000000002</v>
      </c>
      <c r="Y37">
        <v>15699</v>
      </c>
      <c r="Z37">
        <v>37221</v>
      </c>
      <c r="AA37">
        <v>1.5509999999999999</v>
      </c>
      <c r="AB37">
        <v>0.73799999999999999</v>
      </c>
      <c r="AC37">
        <v>22.471</v>
      </c>
      <c r="AD37">
        <v>0.67500000000000004</v>
      </c>
      <c r="AE37">
        <v>20678.746999999999</v>
      </c>
      <c r="AF37">
        <v>3981930</v>
      </c>
      <c r="AG37">
        <v>2.1019999999999999</v>
      </c>
      <c r="AH37">
        <v>0.47599999999999998</v>
      </c>
      <c r="AI37">
        <v>0.83599999999999997</v>
      </c>
      <c r="AJ37">
        <f>W37/W36</f>
        <v>3.9385964912280702</v>
      </c>
      <c r="AK37" s="7">
        <f>AE37/AE36</f>
        <v>4.8940907137285201</v>
      </c>
      <c r="AN37" s="6">
        <v>0.90400000000000003</v>
      </c>
      <c r="AO37">
        <v>18419.137999999999</v>
      </c>
      <c r="AP37">
        <v>8589</v>
      </c>
      <c r="AQ37">
        <v>45141</v>
      </c>
      <c r="AR37">
        <v>1.099</v>
      </c>
      <c r="AS37">
        <v>1.0469999999999999</v>
      </c>
      <c r="AT37">
        <v>63.133000000000003</v>
      </c>
      <c r="AU37">
        <v>0.90700000000000003</v>
      </c>
      <c r="AV37">
        <v>16643.671999999999</v>
      </c>
      <c r="AW37">
        <v>3204930</v>
      </c>
      <c r="AX37">
        <v>1.0489999999999999</v>
      </c>
      <c r="AY37">
        <v>0.95299999999999996</v>
      </c>
      <c r="AZ37">
        <v>0.90200000000000002</v>
      </c>
      <c r="BA37" s="7"/>
      <c r="BD37" s="6"/>
      <c r="BE37">
        <v>14</v>
      </c>
      <c r="BF37" t="s">
        <v>32</v>
      </c>
      <c r="BG37">
        <v>0.36899999999999999</v>
      </c>
      <c r="BH37">
        <v>23610.098999999998</v>
      </c>
      <c r="BI37">
        <v>15945</v>
      </c>
      <c r="BJ37">
        <v>31008</v>
      </c>
      <c r="BK37">
        <v>0.86</v>
      </c>
      <c r="BL37">
        <v>0.54600000000000004</v>
      </c>
      <c r="BM37">
        <v>11.23</v>
      </c>
      <c r="BN37">
        <v>0.88200000000000001</v>
      </c>
      <c r="BO37">
        <v>8705.36</v>
      </c>
      <c r="BP37">
        <v>1676317</v>
      </c>
      <c r="BQ37">
        <v>1.5740000000000001</v>
      </c>
      <c r="BR37">
        <v>0.63500000000000001</v>
      </c>
      <c r="BS37">
        <v>0.89300000000000002</v>
      </c>
      <c r="BT37" s="7"/>
      <c r="BW37" s="6"/>
      <c r="BX37">
        <v>1.5009422319547709</v>
      </c>
      <c r="BY37">
        <v>3.171917669149495</v>
      </c>
      <c r="CD37" s="7"/>
    </row>
    <row r="38" spans="1:82" x14ac:dyDescent="0.3">
      <c r="A38" s="20"/>
      <c r="B38" s="6"/>
      <c r="C38" t="s">
        <v>17</v>
      </c>
      <c r="D38">
        <v>0.125</v>
      </c>
      <c r="E38">
        <v>10200.083000000001</v>
      </c>
      <c r="F38">
        <v>8555</v>
      </c>
      <c r="G38">
        <v>12702</v>
      </c>
      <c r="H38">
        <v>0.65500000000000003</v>
      </c>
      <c r="I38">
        <v>0.24199999999999999</v>
      </c>
      <c r="J38">
        <v>115.63500000000001</v>
      </c>
      <c r="K38">
        <v>0.64900000000000002</v>
      </c>
      <c r="L38">
        <v>1271.2929999999999</v>
      </c>
      <c r="M38">
        <v>244802</v>
      </c>
      <c r="N38">
        <v>2.706</v>
      </c>
      <c r="O38">
        <v>0.37</v>
      </c>
      <c r="P38">
        <v>0.76200000000000001</v>
      </c>
      <c r="R38" s="7"/>
      <c r="U38" s="6">
        <v>6</v>
      </c>
      <c r="V38" t="s">
        <v>24</v>
      </c>
      <c r="W38">
        <v>0.379</v>
      </c>
      <c r="X38">
        <v>29041.685000000001</v>
      </c>
      <c r="Y38">
        <v>16022</v>
      </c>
      <c r="Z38">
        <v>45105</v>
      </c>
      <c r="AA38">
        <v>0.79800000000000004</v>
      </c>
      <c r="AB38">
        <v>0.60499999999999998</v>
      </c>
      <c r="AC38">
        <v>173.251</v>
      </c>
      <c r="AD38">
        <v>0.89400000000000002</v>
      </c>
      <c r="AE38">
        <v>11009.695</v>
      </c>
      <c r="AF38">
        <v>2120043</v>
      </c>
      <c r="AG38">
        <v>1.319</v>
      </c>
      <c r="AH38">
        <v>0.75800000000000001</v>
      </c>
      <c r="AI38">
        <v>0.88</v>
      </c>
      <c r="AK38" s="7"/>
      <c r="AN38" s="6">
        <v>0.96099999999999997</v>
      </c>
      <c r="AO38">
        <v>16605.292000000001</v>
      </c>
      <c r="AP38">
        <v>8551</v>
      </c>
      <c r="AQ38">
        <v>45591</v>
      </c>
      <c r="AR38">
        <v>1.3149999999999999</v>
      </c>
      <c r="AS38">
        <v>0.93</v>
      </c>
      <c r="AT38">
        <v>137.58000000000001</v>
      </c>
      <c r="AU38">
        <v>0.79900000000000004</v>
      </c>
      <c r="AV38">
        <v>15953.237999999999</v>
      </c>
      <c r="AW38">
        <v>3071979</v>
      </c>
      <c r="AX38">
        <v>1.415</v>
      </c>
      <c r="AY38">
        <v>0.70699999999999996</v>
      </c>
      <c r="AZ38">
        <v>0.89600000000000002</v>
      </c>
      <c r="BA38" s="7">
        <f>AV37/AV38</f>
        <v>1.043278612153846</v>
      </c>
      <c r="BD38" s="6">
        <v>14</v>
      </c>
      <c r="BE38">
        <v>15</v>
      </c>
      <c r="BF38" t="s">
        <v>32</v>
      </c>
      <c r="BG38">
        <v>0.78400000000000003</v>
      </c>
      <c r="BH38">
        <v>24194.602999999999</v>
      </c>
      <c r="BI38">
        <v>15696</v>
      </c>
      <c r="BJ38">
        <v>37241</v>
      </c>
      <c r="BK38">
        <v>1.5269999999999999</v>
      </c>
      <c r="BL38">
        <v>0.65400000000000003</v>
      </c>
      <c r="BM38">
        <v>51.008000000000003</v>
      </c>
      <c r="BN38">
        <v>0.47299999999999998</v>
      </c>
      <c r="BO38">
        <v>18972.564999999999</v>
      </c>
      <c r="BP38">
        <v>3653385</v>
      </c>
      <c r="BQ38">
        <v>2.3359999999999999</v>
      </c>
      <c r="BR38">
        <v>0.42799999999999999</v>
      </c>
      <c r="BS38">
        <v>0.68300000000000005</v>
      </c>
      <c r="BT38" s="7">
        <f>BO38/BO39</f>
        <v>8.7768172540834204</v>
      </c>
      <c r="BW38" s="6"/>
      <c r="BX38">
        <v>1.5776953286753257</v>
      </c>
      <c r="BY38">
        <v>3.2012278305717521</v>
      </c>
      <c r="CD38" s="7"/>
    </row>
    <row r="39" spans="1:82" x14ac:dyDescent="0.3">
      <c r="A39" s="20"/>
      <c r="B39" s="6">
        <v>7</v>
      </c>
      <c r="C39" t="s">
        <v>17</v>
      </c>
      <c r="D39">
        <v>1.236</v>
      </c>
      <c r="E39">
        <v>18990.264999999999</v>
      </c>
      <c r="F39">
        <v>8599</v>
      </c>
      <c r="G39">
        <v>62534</v>
      </c>
      <c r="H39">
        <v>1.26</v>
      </c>
      <c r="I39">
        <v>1.2490000000000001</v>
      </c>
      <c r="J39">
        <v>103.575</v>
      </c>
      <c r="K39">
        <v>0.86599999999999999</v>
      </c>
      <c r="L39">
        <v>23471.378000000001</v>
      </c>
      <c r="M39">
        <v>4519683</v>
      </c>
      <c r="N39">
        <v>1.0089999999999999</v>
      </c>
      <c r="O39">
        <v>0.99199999999999999</v>
      </c>
      <c r="P39">
        <v>0.92100000000000004</v>
      </c>
      <c r="Q39" s="11">
        <f>D39/D40</f>
        <v>3.1773778920308482</v>
      </c>
      <c r="R39" s="7">
        <f>L39/L40</f>
        <v>3.6539107470664574</v>
      </c>
      <c r="U39" s="6"/>
      <c r="V39" t="s">
        <v>24</v>
      </c>
      <c r="W39">
        <v>0.76900000000000002</v>
      </c>
      <c r="X39">
        <v>34513.696000000004</v>
      </c>
      <c r="Y39">
        <v>15780</v>
      </c>
      <c r="Z39">
        <v>65535</v>
      </c>
      <c r="AA39">
        <v>1.0449999999999999</v>
      </c>
      <c r="AB39">
        <v>0.93600000000000005</v>
      </c>
      <c r="AC39">
        <v>137.62700000000001</v>
      </c>
      <c r="AD39">
        <v>0.84699999999999998</v>
      </c>
      <c r="AE39">
        <v>26526.735000000001</v>
      </c>
      <c r="AF39">
        <v>5108027</v>
      </c>
      <c r="AG39">
        <v>1.1160000000000001</v>
      </c>
      <c r="AH39">
        <v>0.89600000000000002</v>
      </c>
      <c r="AI39">
        <v>0.91400000000000003</v>
      </c>
      <c r="AJ39">
        <f>W39/W38</f>
        <v>2.029023746701847</v>
      </c>
      <c r="AK39" s="7">
        <f>AE39/AE38</f>
        <v>2.4093978080228382</v>
      </c>
      <c r="AN39" s="6">
        <v>0.95599999999999996</v>
      </c>
      <c r="AO39">
        <v>19701.641</v>
      </c>
      <c r="AP39">
        <v>8602</v>
      </c>
      <c r="AQ39">
        <v>55810</v>
      </c>
      <c r="AR39">
        <v>1.1499999999999999</v>
      </c>
      <c r="AS39">
        <v>1.0580000000000001</v>
      </c>
      <c r="AT39">
        <v>25.035</v>
      </c>
      <c r="AU39">
        <v>0.90600000000000003</v>
      </c>
      <c r="AV39">
        <v>18825.687000000002</v>
      </c>
      <c r="AW39">
        <v>3625102</v>
      </c>
      <c r="AX39">
        <v>1.0880000000000001</v>
      </c>
      <c r="AY39">
        <v>0.91900000000000004</v>
      </c>
      <c r="AZ39">
        <v>0.91800000000000004</v>
      </c>
      <c r="BA39" s="7"/>
      <c r="BD39" s="6"/>
      <c r="BE39">
        <v>16</v>
      </c>
      <c r="BF39" t="s">
        <v>32</v>
      </c>
      <c r="BG39">
        <v>0.125</v>
      </c>
      <c r="BH39">
        <v>17343.917000000001</v>
      </c>
      <c r="BI39">
        <v>15698</v>
      </c>
      <c r="BJ39">
        <v>19505</v>
      </c>
      <c r="BK39">
        <v>0.52400000000000002</v>
      </c>
      <c r="BL39">
        <v>0.30299999999999999</v>
      </c>
      <c r="BM39">
        <v>78.019000000000005</v>
      </c>
      <c r="BN39">
        <v>0.88300000000000001</v>
      </c>
      <c r="BO39">
        <v>2161.6680000000001</v>
      </c>
      <c r="BP39">
        <v>416254</v>
      </c>
      <c r="BQ39">
        <v>1.7290000000000001</v>
      </c>
      <c r="BR39">
        <v>0.57799999999999996</v>
      </c>
      <c r="BS39">
        <v>0.92300000000000004</v>
      </c>
      <c r="BT39" s="7"/>
      <c r="BW39" s="6"/>
      <c r="BX39">
        <v>1.5891582086062166</v>
      </c>
      <c r="BY39">
        <v>3.2815207922492515</v>
      </c>
      <c r="CD39" s="7"/>
    </row>
    <row r="40" spans="1:82" x14ac:dyDescent="0.3">
      <c r="A40" s="20"/>
      <c r="B40" s="6"/>
      <c r="C40" t="s">
        <v>17</v>
      </c>
      <c r="D40">
        <v>0.38900000000000001</v>
      </c>
      <c r="E40">
        <v>16492.587</v>
      </c>
      <c r="F40">
        <v>8575</v>
      </c>
      <c r="G40">
        <v>29479</v>
      </c>
      <c r="H40">
        <v>0.79800000000000004</v>
      </c>
      <c r="I40">
        <v>0.621</v>
      </c>
      <c r="J40">
        <v>144.126</v>
      </c>
      <c r="K40">
        <v>0.91800000000000004</v>
      </c>
      <c r="L40">
        <v>6423.6319999999996</v>
      </c>
      <c r="M40">
        <v>1236944</v>
      </c>
      <c r="N40">
        <v>1.286</v>
      </c>
      <c r="O40">
        <v>0.77800000000000002</v>
      </c>
      <c r="P40">
        <v>0.90400000000000003</v>
      </c>
      <c r="R40" s="7"/>
      <c r="U40" s="6">
        <v>7</v>
      </c>
      <c r="V40" t="s">
        <v>24</v>
      </c>
      <c r="W40">
        <v>0.71699999999999997</v>
      </c>
      <c r="X40">
        <v>29139.224999999999</v>
      </c>
      <c r="Y40">
        <v>15708</v>
      </c>
      <c r="Z40">
        <v>49901</v>
      </c>
      <c r="AA40">
        <v>1.089</v>
      </c>
      <c r="AB40">
        <v>0.83799999999999997</v>
      </c>
      <c r="AC40">
        <v>11.106</v>
      </c>
      <c r="AD40">
        <v>0.91800000000000004</v>
      </c>
      <c r="AE40">
        <v>20882.75</v>
      </c>
      <c r="AF40">
        <v>4021213</v>
      </c>
      <c r="AG40">
        <v>1.3009999999999999</v>
      </c>
      <c r="AH40">
        <v>0.76900000000000002</v>
      </c>
      <c r="AI40">
        <v>0.92</v>
      </c>
      <c r="AJ40">
        <f>W40/W41</f>
        <v>4.3192771084337345</v>
      </c>
      <c r="AK40" s="7"/>
      <c r="AN40" s="6">
        <v>1.3089999999999999</v>
      </c>
      <c r="AO40">
        <v>19287.75</v>
      </c>
      <c r="AP40">
        <v>8587</v>
      </c>
      <c r="AQ40">
        <v>57223</v>
      </c>
      <c r="AR40">
        <v>1.3480000000000001</v>
      </c>
      <c r="AS40">
        <v>1.236</v>
      </c>
      <c r="AT40">
        <v>22.824999999999999</v>
      </c>
      <c r="AU40">
        <v>0.91700000000000004</v>
      </c>
      <c r="AV40">
        <v>25241.358</v>
      </c>
      <c r="AW40">
        <v>4860513</v>
      </c>
      <c r="AX40">
        <v>1.0900000000000001</v>
      </c>
      <c r="AY40">
        <v>0.91700000000000004</v>
      </c>
      <c r="AZ40">
        <v>0.92600000000000005</v>
      </c>
      <c r="BA40" s="7"/>
      <c r="BD40" s="6">
        <v>15</v>
      </c>
      <c r="BE40">
        <v>17</v>
      </c>
      <c r="BF40" t="s">
        <v>32</v>
      </c>
      <c r="BG40">
        <v>2.1000000000000001E-2</v>
      </c>
      <c r="BH40">
        <v>16891.75</v>
      </c>
      <c r="BI40">
        <v>16035</v>
      </c>
      <c r="BJ40">
        <v>18151</v>
      </c>
      <c r="BK40">
        <v>0.19700000000000001</v>
      </c>
      <c r="BL40">
        <v>0.13400000000000001</v>
      </c>
      <c r="BM40">
        <v>90</v>
      </c>
      <c r="BN40">
        <v>0.85699999999999998</v>
      </c>
      <c r="BO40">
        <v>350.88499999999999</v>
      </c>
      <c r="BP40">
        <v>67567</v>
      </c>
      <c r="BQ40">
        <v>1.468</v>
      </c>
      <c r="BR40">
        <v>0.68100000000000005</v>
      </c>
      <c r="BS40">
        <v>0.8</v>
      </c>
      <c r="BT40" s="7"/>
      <c r="BW40" s="6"/>
      <c r="BX40">
        <v>1.590661120317004</v>
      </c>
      <c r="BY40">
        <v>3.2830980433478345</v>
      </c>
      <c r="CD40" s="7"/>
    </row>
    <row r="41" spans="1:82" x14ac:dyDescent="0.3">
      <c r="A41" s="20"/>
      <c r="B41" s="6">
        <v>8</v>
      </c>
      <c r="C41" t="s">
        <v>17</v>
      </c>
      <c r="D41">
        <v>0.82599999999999996</v>
      </c>
      <c r="E41">
        <v>14721.447</v>
      </c>
      <c r="F41">
        <v>8586</v>
      </c>
      <c r="G41">
        <v>29778</v>
      </c>
      <c r="H41">
        <v>1.845</v>
      </c>
      <c r="I41">
        <v>0.56999999999999995</v>
      </c>
      <c r="J41">
        <v>11.651999999999999</v>
      </c>
      <c r="K41">
        <v>0.376</v>
      </c>
      <c r="L41">
        <v>12155.651</v>
      </c>
      <c r="M41">
        <v>2340710</v>
      </c>
      <c r="N41">
        <v>3.2370000000000001</v>
      </c>
      <c r="O41">
        <v>0.309</v>
      </c>
      <c r="P41">
        <v>0.65400000000000003</v>
      </c>
      <c r="Q41">
        <f>D41/D42</f>
        <v>1.6227897838899803</v>
      </c>
      <c r="R41" s="7">
        <f>L41/L42</f>
        <v>1.4508860494184355</v>
      </c>
      <c r="U41" s="6"/>
      <c r="V41" t="s">
        <v>24</v>
      </c>
      <c r="W41">
        <v>0.16600000000000001</v>
      </c>
      <c r="X41">
        <v>21391.187999999998</v>
      </c>
      <c r="Y41">
        <v>15927</v>
      </c>
      <c r="Z41">
        <v>28713</v>
      </c>
      <c r="AA41">
        <v>0.58799999999999997</v>
      </c>
      <c r="AB41">
        <v>0.36</v>
      </c>
      <c r="AC41">
        <v>143.89500000000001</v>
      </c>
      <c r="AD41">
        <v>0.91400000000000003</v>
      </c>
      <c r="AE41">
        <v>3554.8029999999999</v>
      </c>
      <c r="AF41">
        <v>684518</v>
      </c>
      <c r="AG41">
        <v>1.633</v>
      </c>
      <c r="AH41">
        <v>0.61199999999999999</v>
      </c>
      <c r="AI41">
        <v>0.85299999999999998</v>
      </c>
      <c r="AK41" s="7">
        <f>AE40/AE41</f>
        <v>5.8745168156997734</v>
      </c>
      <c r="AN41" s="6">
        <v>1.117</v>
      </c>
      <c r="AO41">
        <v>15931.120999999999</v>
      </c>
      <c r="AP41">
        <v>8558</v>
      </c>
      <c r="AQ41">
        <v>38366</v>
      </c>
      <c r="AR41">
        <v>1.538</v>
      </c>
      <c r="AS41">
        <v>0.92400000000000004</v>
      </c>
      <c r="AT41">
        <v>120.22199999999999</v>
      </c>
      <c r="AU41">
        <v>0.79800000000000004</v>
      </c>
      <c r="AV41">
        <v>17787.52</v>
      </c>
      <c r="AW41">
        <v>3425191</v>
      </c>
      <c r="AX41">
        <v>1.6639999999999999</v>
      </c>
      <c r="AY41">
        <v>0.60099999999999998</v>
      </c>
      <c r="AZ41">
        <v>0.90100000000000002</v>
      </c>
      <c r="BA41" s="7">
        <f>AV42/AV41</f>
        <v>1.048590584859497</v>
      </c>
      <c r="BD41" s="6"/>
      <c r="BE41">
        <v>18</v>
      </c>
      <c r="BF41" t="s">
        <v>32</v>
      </c>
      <c r="BG41">
        <v>0.97099999999999997</v>
      </c>
      <c r="BH41">
        <v>19427.128000000001</v>
      </c>
      <c r="BI41">
        <v>15681</v>
      </c>
      <c r="BJ41">
        <v>27950</v>
      </c>
      <c r="BK41">
        <v>1.659</v>
      </c>
      <c r="BL41">
        <v>0.745</v>
      </c>
      <c r="BM41">
        <v>96.78</v>
      </c>
      <c r="BN41">
        <v>0.22700000000000001</v>
      </c>
      <c r="BO41">
        <v>18866.043000000001</v>
      </c>
      <c r="BP41">
        <v>3632873</v>
      </c>
      <c r="BQ41">
        <v>2.2269999999999999</v>
      </c>
      <c r="BR41">
        <v>0.44900000000000001</v>
      </c>
      <c r="BS41">
        <v>0.54100000000000004</v>
      </c>
      <c r="BT41" s="7"/>
      <c r="BW41" s="6"/>
      <c r="BX41">
        <v>1.6003350451069052</v>
      </c>
      <c r="BY41">
        <v>3.283197319666165</v>
      </c>
      <c r="CD41" s="7"/>
    </row>
    <row r="42" spans="1:82" x14ac:dyDescent="0.3">
      <c r="A42" s="20"/>
      <c r="B42" s="6"/>
      <c r="C42" t="s">
        <v>17</v>
      </c>
      <c r="D42">
        <v>0.50900000000000001</v>
      </c>
      <c r="E42">
        <v>16462.214</v>
      </c>
      <c r="F42">
        <v>8551</v>
      </c>
      <c r="G42">
        <v>35421</v>
      </c>
      <c r="H42">
        <v>0.84099999999999997</v>
      </c>
      <c r="I42">
        <v>0.77</v>
      </c>
      <c r="J42">
        <v>24.466999999999999</v>
      </c>
      <c r="K42">
        <v>0.88900000000000001</v>
      </c>
      <c r="L42">
        <v>8378.0879999999997</v>
      </c>
      <c r="M42">
        <v>1613297</v>
      </c>
      <c r="N42">
        <v>1.0920000000000001</v>
      </c>
      <c r="O42">
        <v>0.91600000000000004</v>
      </c>
      <c r="P42">
        <v>0.89500000000000002</v>
      </c>
      <c r="R42" s="7"/>
      <c r="U42" s="6">
        <v>8</v>
      </c>
      <c r="V42" t="s">
        <v>24</v>
      </c>
      <c r="W42">
        <v>0.77400000000000002</v>
      </c>
      <c r="X42">
        <v>33774.866000000002</v>
      </c>
      <c r="Y42">
        <v>15714</v>
      </c>
      <c r="Z42">
        <v>58252</v>
      </c>
      <c r="AA42">
        <v>1.1080000000000001</v>
      </c>
      <c r="AB42">
        <v>0.88900000000000001</v>
      </c>
      <c r="AC42">
        <v>122.203</v>
      </c>
      <c r="AD42">
        <v>0.89700000000000002</v>
      </c>
      <c r="AE42">
        <v>26134.277999999998</v>
      </c>
      <c r="AF42">
        <v>5032455</v>
      </c>
      <c r="AG42">
        <v>1.2450000000000001</v>
      </c>
      <c r="AH42">
        <v>0.80300000000000005</v>
      </c>
      <c r="AI42">
        <v>0.90300000000000002</v>
      </c>
      <c r="AJ42">
        <f>W42/W43</f>
        <v>2.0975609756097562</v>
      </c>
      <c r="AK42" s="7"/>
      <c r="AN42" s="6">
        <v>0.96599999999999997</v>
      </c>
      <c r="AO42">
        <v>19309.800999999999</v>
      </c>
      <c r="AP42">
        <v>8587</v>
      </c>
      <c r="AQ42">
        <v>53490</v>
      </c>
      <c r="AR42">
        <v>1.1180000000000001</v>
      </c>
      <c r="AS42">
        <v>1.1000000000000001</v>
      </c>
      <c r="AT42">
        <v>141.28</v>
      </c>
      <c r="AU42">
        <v>0.94599999999999995</v>
      </c>
      <c r="AV42">
        <v>18651.826000000001</v>
      </c>
      <c r="AW42">
        <v>3591623</v>
      </c>
      <c r="AX42">
        <v>1.016</v>
      </c>
      <c r="AY42">
        <v>0.98499999999999999</v>
      </c>
      <c r="AZ42">
        <v>0.93</v>
      </c>
      <c r="BA42" s="7"/>
      <c r="BD42" s="6">
        <v>16</v>
      </c>
      <c r="BE42">
        <v>19</v>
      </c>
      <c r="BF42" t="s">
        <v>32</v>
      </c>
      <c r="BG42">
        <v>0.14000000000000001</v>
      </c>
      <c r="BH42">
        <v>18070.63</v>
      </c>
      <c r="BI42">
        <v>15751</v>
      </c>
      <c r="BJ42">
        <v>20760</v>
      </c>
      <c r="BK42">
        <v>0.56499999999999995</v>
      </c>
      <c r="BL42">
        <v>0.316</v>
      </c>
      <c r="BM42">
        <v>127.81100000000001</v>
      </c>
      <c r="BN42">
        <v>0.83599999999999997</v>
      </c>
      <c r="BO42">
        <v>2533.7730000000001</v>
      </c>
      <c r="BP42">
        <v>487907</v>
      </c>
      <c r="BQ42">
        <v>1.7909999999999999</v>
      </c>
      <c r="BR42">
        <v>0.55800000000000005</v>
      </c>
      <c r="BS42">
        <v>0.871</v>
      </c>
      <c r="BT42" s="7"/>
      <c r="BW42" s="6"/>
      <c r="BX42">
        <v>1.6292538608186289</v>
      </c>
      <c r="BY42">
        <v>3.6819277315238517</v>
      </c>
      <c r="CD42" s="7"/>
    </row>
    <row r="43" spans="1:82" x14ac:dyDescent="0.3">
      <c r="A43" s="20"/>
      <c r="B43" s="6">
        <v>9</v>
      </c>
      <c r="C43" t="s">
        <v>17</v>
      </c>
      <c r="D43">
        <v>0.38900000000000001</v>
      </c>
      <c r="E43">
        <v>15184.427</v>
      </c>
      <c r="F43">
        <v>8594</v>
      </c>
      <c r="G43">
        <v>32494</v>
      </c>
      <c r="H43">
        <v>0.85299999999999998</v>
      </c>
      <c r="I43">
        <v>0.58099999999999996</v>
      </c>
      <c r="J43">
        <v>10.518000000000001</v>
      </c>
      <c r="K43">
        <v>0.93200000000000005</v>
      </c>
      <c r="L43">
        <v>5914.1220000000003</v>
      </c>
      <c r="M43">
        <v>1138832</v>
      </c>
      <c r="N43">
        <v>1.468</v>
      </c>
      <c r="O43">
        <v>0.68100000000000005</v>
      </c>
      <c r="P43">
        <v>0.92600000000000005</v>
      </c>
      <c r="Q43">
        <f>D44/D43</f>
        <v>1.8020565552699228</v>
      </c>
      <c r="R43" s="7"/>
      <c r="U43" s="6"/>
      <c r="V43" t="s">
        <v>24</v>
      </c>
      <c r="W43">
        <v>0.36899999999999999</v>
      </c>
      <c r="X43">
        <v>26907.084999999999</v>
      </c>
      <c r="Y43">
        <v>15832</v>
      </c>
      <c r="Z43">
        <v>44835</v>
      </c>
      <c r="AA43">
        <v>0.75600000000000001</v>
      </c>
      <c r="AB43">
        <v>0.621</v>
      </c>
      <c r="AC43">
        <v>5.5460000000000003</v>
      </c>
      <c r="AD43">
        <v>0.95099999999999996</v>
      </c>
      <c r="AE43">
        <v>9921.0030000000006</v>
      </c>
      <c r="AF43">
        <v>1910403</v>
      </c>
      <c r="AG43">
        <v>1.218</v>
      </c>
      <c r="AH43">
        <v>0.82099999999999995</v>
      </c>
      <c r="AI43">
        <v>0.91</v>
      </c>
      <c r="AK43" s="7">
        <f>AE42/AE43</f>
        <v>2.634237485867104</v>
      </c>
      <c r="AN43" s="6"/>
      <c r="BA43" s="7"/>
      <c r="BD43" s="6"/>
      <c r="BE43">
        <v>20</v>
      </c>
      <c r="BF43" t="s">
        <v>32</v>
      </c>
      <c r="BG43">
        <v>5.0000000000000001E-3</v>
      </c>
      <c r="BH43">
        <v>15894</v>
      </c>
      <c r="BI43">
        <v>15894</v>
      </c>
      <c r="BJ43">
        <v>15894</v>
      </c>
      <c r="BK43">
        <v>8.1000000000000003E-2</v>
      </c>
      <c r="BL43">
        <v>8.1000000000000003E-2</v>
      </c>
      <c r="BM43">
        <v>0</v>
      </c>
      <c r="BN43">
        <v>1</v>
      </c>
      <c r="BO43">
        <v>82.54</v>
      </c>
      <c r="BP43">
        <v>15894</v>
      </c>
      <c r="BQ43">
        <v>1</v>
      </c>
      <c r="BR43">
        <v>1</v>
      </c>
      <c r="BS43">
        <v>1</v>
      </c>
      <c r="BT43" s="7"/>
      <c r="BW43" s="6"/>
      <c r="BX43">
        <v>1.6837620781386056</v>
      </c>
      <c r="BY43">
        <v>3.774349862829339</v>
      </c>
      <c r="CD43" s="7"/>
    </row>
    <row r="44" spans="1:82" x14ac:dyDescent="0.3">
      <c r="A44" s="20"/>
      <c r="B44" s="6"/>
      <c r="C44" t="s">
        <v>17</v>
      </c>
      <c r="D44">
        <v>0.70099999999999996</v>
      </c>
      <c r="E44">
        <v>17234.289000000001</v>
      </c>
      <c r="F44">
        <v>8572</v>
      </c>
      <c r="G44">
        <v>42010</v>
      </c>
      <c r="H44">
        <v>1.002</v>
      </c>
      <c r="I44">
        <v>0.89</v>
      </c>
      <c r="J44">
        <v>36.982999999999997</v>
      </c>
      <c r="K44">
        <v>0.85599999999999998</v>
      </c>
      <c r="L44">
        <v>12082.526</v>
      </c>
      <c r="M44">
        <v>2326629</v>
      </c>
      <c r="N44">
        <v>1.1259999999999999</v>
      </c>
      <c r="O44">
        <v>0.88800000000000001</v>
      </c>
      <c r="P44">
        <v>0.877</v>
      </c>
      <c r="R44" s="7">
        <f>L44/L43</f>
        <v>2.0429957312344924</v>
      </c>
      <c r="U44" s="6">
        <v>9</v>
      </c>
      <c r="V44" t="s">
        <v>24</v>
      </c>
      <c r="W44">
        <v>0.48799999999999999</v>
      </c>
      <c r="X44">
        <v>22280.128000000001</v>
      </c>
      <c r="Y44">
        <v>15763</v>
      </c>
      <c r="Z44">
        <v>35018</v>
      </c>
      <c r="AA44">
        <v>0.96499999999999997</v>
      </c>
      <c r="AB44">
        <v>0.64400000000000002</v>
      </c>
      <c r="AC44">
        <v>137.256</v>
      </c>
      <c r="AD44">
        <v>0.45800000000000002</v>
      </c>
      <c r="AE44">
        <v>10876.174000000001</v>
      </c>
      <c r="AF44">
        <v>2094332</v>
      </c>
      <c r="AG44">
        <v>1.5</v>
      </c>
      <c r="AH44">
        <v>0.66700000000000004</v>
      </c>
      <c r="AI44">
        <v>0.71799999999999997</v>
      </c>
      <c r="AJ44">
        <f>W44/W45</f>
        <v>1.22</v>
      </c>
      <c r="AK44" s="7"/>
      <c r="AN44" s="6">
        <v>1.4279999999999999</v>
      </c>
      <c r="AO44">
        <v>18461.124</v>
      </c>
      <c r="AP44">
        <v>8551</v>
      </c>
      <c r="AQ44">
        <v>61085</v>
      </c>
      <c r="AR44">
        <v>1.3720000000000001</v>
      </c>
      <c r="AS44">
        <v>1.325</v>
      </c>
      <c r="AT44">
        <v>6.3650000000000002</v>
      </c>
      <c r="AU44">
        <v>0.84099999999999997</v>
      </c>
      <c r="AV44">
        <v>26364.615000000002</v>
      </c>
      <c r="AW44">
        <v>5076809</v>
      </c>
      <c r="AX44">
        <v>1.036</v>
      </c>
      <c r="AY44">
        <v>0.96599999999999997</v>
      </c>
      <c r="AZ44">
        <v>0.91700000000000004</v>
      </c>
      <c r="BA44" s="7"/>
      <c r="BD44" s="6">
        <v>17</v>
      </c>
      <c r="BE44">
        <v>21</v>
      </c>
      <c r="BF44" t="s">
        <v>32</v>
      </c>
      <c r="BG44">
        <v>5.7000000000000002E-2</v>
      </c>
      <c r="BH44">
        <v>16333.455</v>
      </c>
      <c r="BI44">
        <v>15793</v>
      </c>
      <c r="BJ44">
        <v>17311</v>
      </c>
      <c r="BK44">
        <v>0.315</v>
      </c>
      <c r="BL44">
        <v>0.23100000000000001</v>
      </c>
      <c r="BM44">
        <v>25.007000000000001</v>
      </c>
      <c r="BN44">
        <v>0.78</v>
      </c>
      <c r="BO44">
        <v>933.04200000000003</v>
      </c>
      <c r="BP44">
        <v>179668</v>
      </c>
      <c r="BQ44">
        <v>1.365</v>
      </c>
      <c r="BR44">
        <v>0.73199999999999998</v>
      </c>
      <c r="BS44">
        <v>0.73299999999999998</v>
      </c>
      <c r="BT44" s="7">
        <f>BO44/BO45</f>
        <v>1.5760205667337812</v>
      </c>
      <c r="BW44" s="6"/>
      <c r="BX44">
        <v>1.7024752009909399</v>
      </c>
      <c r="BY44">
        <v>3.8600816021232398</v>
      </c>
      <c r="CD44" s="7"/>
    </row>
    <row r="45" spans="1:82" x14ac:dyDescent="0.3">
      <c r="A45" s="20"/>
      <c r="B45" s="6"/>
      <c r="R45" s="7"/>
      <c r="U45" s="6"/>
      <c r="V45" t="s">
        <v>24</v>
      </c>
      <c r="W45">
        <v>0.4</v>
      </c>
      <c r="X45">
        <v>24974.377</v>
      </c>
      <c r="Y45">
        <v>15797</v>
      </c>
      <c r="Z45">
        <v>36586</v>
      </c>
      <c r="AA45">
        <v>0.95099999999999996</v>
      </c>
      <c r="AB45">
        <v>0.53500000000000003</v>
      </c>
      <c r="AC45">
        <v>158.125</v>
      </c>
      <c r="AD45">
        <v>0.84699999999999998</v>
      </c>
      <c r="AE45">
        <v>9986.5619999999999</v>
      </c>
      <c r="AF45">
        <v>1923027</v>
      </c>
      <c r="AG45">
        <v>1.778</v>
      </c>
      <c r="AH45">
        <v>0.56200000000000006</v>
      </c>
      <c r="AI45">
        <v>0.90600000000000003</v>
      </c>
      <c r="AK45" s="7">
        <f>AE44/AE45</f>
        <v>1.0890809069227227</v>
      </c>
      <c r="AN45" s="6">
        <v>1.194</v>
      </c>
      <c r="AO45">
        <v>17062.134999999998</v>
      </c>
      <c r="AP45">
        <v>8574</v>
      </c>
      <c r="AQ45">
        <v>43889</v>
      </c>
      <c r="AR45">
        <v>1.4139999999999999</v>
      </c>
      <c r="AS45">
        <v>1.075</v>
      </c>
      <c r="AT45">
        <v>151.16999999999999</v>
      </c>
      <c r="AU45">
        <v>0.83699999999999997</v>
      </c>
      <c r="AV45">
        <v>20379.419999999998</v>
      </c>
      <c r="AW45">
        <v>3924291</v>
      </c>
      <c r="AX45">
        <v>1.3149999999999999</v>
      </c>
      <c r="AY45">
        <v>0.76</v>
      </c>
      <c r="AZ45">
        <v>0.93100000000000005</v>
      </c>
      <c r="BA45" s="7">
        <f>AV44/AV45</f>
        <v>1.2936881913224225</v>
      </c>
      <c r="BD45" s="6"/>
      <c r="BE45">
        <v>22</v>
      </c>
      <c r="BF45" t="s">
        <v>32</v>
      </c>
      <c r="BG45">
        <v>3.5999999999999997E-2</v>
      </c>
      <c r="BH45">
        <v>16285.857</v>
      </c>
      <c r="BI45">
        <v>15775</v>
      </c>
      <c r="BJ45">
        <v>16777</v>
      </c>
      <c r="BK45">
        <v>0.222</v>
      </c>
      <c r="BL45">
        <v>0.20799999999999999</v>
      </c>
      <c r="BM45">
        <v>90</v>
      </c>
      <c r="BN45">
        <v>1</v>
      </c>
      <c r="BO45">
        <v>592.024</v>
      </c>
      <c r="BP45">
        <v>114001</v>
      </c>
      <c r="BQ45">
        <v>1.069</v>
      </c>
      <c r="BR45">
        <v>0.93600000000000005</v>
      </c>
      <c r="BS45">
        <v>0.875</v>
      </c>
      <c r="BT45" s="7"/>
      <c r="BW45" s="6"/>
      <c r="BX45">
        <v>1.7963814644124494</v>
      </c>
      <c r="BY45">
        <v>4.0798633519833167</v>
      </c>
      <c r="CD45" s="7"/>
    </row>
    <row r="46" spans="1:82" x14ac:dyDescent="0.3">
      <c r="A46" s="20"/>
      <c r="B46" s="6">
        <v>1</v>
      </c>
      <c r="C46" t="s">
        <v>18</v>
      </c>
      <c r="D46">
        <v>0.753</v>
      </c>
      <c r="E46">
        <v>19652.683000000001</v>
      </c>
      <c r="F46">
        <v>8604</v>
      </c>
      <c r="G46">
        <v>52182</v>
      </c>
      <c r="H46">
        <v>1.04</v>
      </c>
      <c r="I46">
        <v>0.92200000000000004</v>
      </c>
      <c r="J46">
        <v>59.466999999999999</v>
      </c>
      <c r="K46">
        <v>0.92900000000000005</v>
      </c>
      <c r="L46">
        <v>14798.593999999999</v>
      </c>
      <c r="M46">
        <v>2849639</v>
      </c>
      <c r="N46">
        <v>1.1279999999999999</v>
      </c>
      <c r="O46">
        <v>0.88600000000000001</v>
      </c>
      <c r="P46">
        <v>0.91800000000000004</v>
      </c>
      <c r="Q46">
        <f>D46/D49</f>
        <v>1.1238805970149255</v>
      </c>
      <c r="R46" s="7">
        <f>L46/L49</f>
        <v>1.270545426572067</v>
      </c>
      <c r="U46" s="6"/>
      <c r="AK46" s="7"/>
      <c r="AN46" s="6">
        <v>1.1419999999999999</v>
      </c>
      <c r="AO46">
        <v>15664.127</v>
      </c>
      <c r="AP46">
        <v>8586</v>
      </c>
      <c r="AQ46">
        <v>29469</v>
      </c>
      <c r="AR46">
        <v>1.556</v>
      </c>
      <c r="AS46">
        <v>0.93500000000000005</v>
      </c>
      <c r="AT46">
        <v>77.123000000000005</v>
      </c>
      <c r="AU46">
        <v>0.78500000000000003</v>
      </c>
      <c r="AV46">
        <v>17896.145</v>
      </c>
      <c r="AW46">
        <v>3446108</v>
      </c>
      <c r="AX46">
        <v>1.6639999999999999</v>
      </c>
      <c r="AY46">
        <v>0.60099999999999998</v>
      </c>
      <c r="AZ46">
        <v>0.88900000000000001</v>
      </c>
      <c r="BA46" s="7"/>
      <c r="BD46" s="6">
        <v>18</v>
      </c>
      <c r="BE46">
        <v>23</v>
      </c>
      <c r="BF46" t="s">
        <v>32</v>
      </c>
      <c r="BG46">
        <v>0.38400000000000001</v>
      </c>
      <c r="BH46">
        <v>17433.432000000001</v>
      </c>
      <c r="BI46">
        <v>15667</v>
      </c>
      <c r="BJ46">
        <v>22596</v>
      </c>
      <c r="BK46">
        <v>1.42</v>
      </c>
      <c r="BL46">
        <v>0.34499999999999997</v>
      </c>
      <c r="BM46">
        <v>89.245999999999995</v>
      </c>
      <c r="BN46">
        <v>0.31</v>
      </c>
      <c r="BO46">
        <v>6699.5439999999999</v>
      </c>
      <c r="BP46">
        <v>1290074</v>
      </c>
      <c r="BQ46">
        <v>4.1210000000000004</v>
      </c>
      <c r="BR46">
        <v>0.24299999999999999</v>
      </c>
      <c r="BS46">
        <v>0.64600000000000002</v>
      </c>
      <c r="BT46" s="7"/>
      <c r="BW46" s="6"/>
      <c r="BX46">
        <v>1.7975482077153273</v>
      </c>
      <c r="BY46">
        <v>4.3036949370888262</v>
      </c>
      <c r="CD46" s="7"/>
    </row>
    <row r="47" spans="1:82" x14ac:dyDescent="0.3">
      <c r="A47" s="20"/>
      <c r="B47" s="12"/>
      <c r="C47" s="11" t="s">
        <v>18</v>
      </c>
      <c r="D47" s="11">
        <v>0.60199999999999998</v>
      </c>
      <c r="E47" s="11">
        <v>18219.085999999999</v>
      </c>
      <c r="F47" s="11">
        <v>8568</v>
      </c>
      <c r="G47" s="11">
        <v>44471</v>
      </c>
      <c r="H47" s="11">
        <v>0.94099999999999995</v>
      </c>
      <c r="I47" s="11">
        <v>0.81499999999999995</v>
      </c>
      <c r="J47" s="11">
        <v>35.113</v>
      </c>
      <c r="K47" s="11">
        <v>0.90900000000000003</v>
      </c>
      <c r="L47" s="11">
        <v>10975.269</v>
      </c>
      <c r="M47" s="11">
        <v>2113414</v>
      </c>
      <c r="N47" s="11">
        <v>1.155</v>
      </c>
      <c r="O47" s="11">
        <v>0.86599999999999999</v>
      </c>
      <c r="P47" s="11">
        <v>0.90300000000000002</v>
      </c>
      <c r="Q47" s="11"/>
      <c r="R47" s="13"/>
      <c r="U47" s="6">
        <v>1</v>
      </c>
      <c r="V47" t="s">
        <v>25</v>
      </c>
      <c r="W47">
        <v>0.80500000000000005</v>
      </c>
      <c r="X47">
        <v>24307.006000000001</v>
      </c>
      <c r="Y47">
        <v>15703</v>
      </c>
      <c r="Z47">
        <v>34734</v>
      </c>
      <c r="AA47">
        <v>1.216</v>
      </c>
      <c r="AB47">
        <v>0.84299999999999997</v>
      </c>
      <c r="AC47">
        <v>50.79</v>
      </c>
      <c r="AD47">
        <v>0.79200000000000004</v>
      </c>
      <c r="AE47">
        <v>19565.628000000001</v>
      </c>
      <c r="AF47">
        <v>3767586</v>
      </c>
      <c r="AG47">
        <v>1.4430000000000001</v>
      </c>
      <c r="AH47">
        <v>0.69299999999999995</v>
      </c>
      <c r="AI47">
        <v>0.85599999999999998</v>
      </c>
      <c r="AJ47">
        <f>W47/W48</f>
        <v>2.7195945945945947</v>
      </c>
      <c r="AK47" s="7">
        <f>AE47/AE48</f>
        <v>3.2815207922492515</v>
      </c>
      <c r="AN47" s="6">
        <v>1.1060000000000001</v>
      </c>
      <c r="AO47">
        <v>18418.548999999999</v>
      </c>
      <c r="AP47">
        <v>8567</v>
      </c>
      <c r="AQ47">
        <v>48258</v>
      </c>
      <c r="AR47">
        <v>1.2130000000000001</v>
      </c>
      <c r="AS47">
        <v>1.161</v>
      </c>
      <c r="AT47">
        <v>85.977000000000004</v>
      </c>
      <c r="AU47">
        <v>0.874</v>
      </c>
      <c r="AV47">
        <v>20373.499</v>
      </c>
      <c r="AW47">
        <v>3923151</v>
      </c>
      <c r="AX47">
        <v>1.0449999999999999</v>
      </c>
      <c r="AY47">
        <v>0.95699999999999996</v>
      </c>
      <c r="AZ47">
        <v>0.91200000000000003</v>
      </c>
      <c r="BA47" s="7">
        <f>AV47/AV46</f>
        <v>1.1384294774097996</v>
      </c>
      <c r="BD47" s="6"/>
      <c r="BE47">
        <v>24</v>
      </c>
      <c r="BF47" t="s">
        <v>32</v>
      </c>
      <c r="BG47">
        <v>5.0000000000000001E-3</v>
      </c>
      <c r="BH47">
        <v>15895</v>
      </c>
      <c r="BI47">
        <v>15895</v>
      </c>
      <c r="BJ47">
        <v>15895</v>
      </c>
      <c r="BK47">
        <v>8.1000000000000003E-2</v>
      </c>
      <c r="BL47">
        <v>8.1000000000000003E-2</v>
      </c>
      <c r="BM47">
        <v>0</v>
      </c>
      <c r="BN47">
        <v>1</v>
      </c>
      <c r="BO47">
        <v>82.545000000000002</v>
      </c>
      <c r="BP47">
        <v>15895</v>
      </c>
      <c r="BQ47">
        <v>1</v>
      </c>
      <c r="BR47">
        <v>1</v>
      </c>
      <c r="BS47">
        <v>1</v>
      </c>
      <c r="BT47" s="7"/>
      <c r="BW47" s="6"/>
      <c r="BX47">
        <v>1.9161189420074236</v>
      </c>
      <c r="BY47">
        <v>4.6988595799986177</v>
      </c>
      <c r="CD47" s="7"/>
    </row>
    <row r="48" spans="1:82" x14ac:dyDescent="0.3">
      <c r="A48" s="20"/>
      <c r="B48" s="12"/>
      <c r="C48" s="11" t="s">
        <v>18</v>
      </c>
      <c r="D48" s="11">
        <v>6.8000000000000005E-2</v>
      </c>
      <c r="E48" s="11">
        <v>9956.3850000000002</v>
      </c>
      <c r="F48" s="11">
        <v>8556</v>
      </c>
      <c r="G48" s="11">
        <v>11727</v>
      </c>
      <c r="H48" s="11">
        <v>0.316</v>
      </c>
      <c r="I48" s="11">
        <v>0.27200000000000002</v>
      </c>
      <c r="J48" s="11">
        <v>135</v>
      </c>
      <c r="K48" s="11">
        <v>1</v>
      </c>
      <c r="L48" s="11">
        <v>672.16499999999996</v>
      </c>
      <c r="M48" s="11">
        <v>129433</v>
      </c>
      <c r="N48" s="11">
        <v>1.159</v>
      </c>
      <c r="O48" s="11">
        <v>0.86299999999999999</v>
      </c>
      <c r="P48" s="11">
        <v>0.89700000000000002</v>
      </c>
      <c r="Q48" s="11"/>
      <c r="R48" s="13"/>
      <c r="U48" s="6"/>
      <c r="V48" t="s">
        <v>25</v>
      </c>
      <c r="W48">
        <v>0.29599999999999999</v>
      </c>
      <c r="X48">
        <v>20142.491000000002</v>
      </c>
      <c r="Y48">
        <v>15720</v>
      </c>
      <c r="Z48">
        <v>26810</v>
      </c>
      <c r="AA48">
        <v>0.96599999999999997</v>
      </c>
      <c r="AB48">
        <v>0.39</v>
      </c>
      <c r="AC48">
        <v>45.506</v>
      </c>
      <c r="AD48">
        <v>0.54400000000000004</v>
      </c>
      <c r="AE48">
        <v>5962.366</v>
      </c>
      <c r="AF48">
        <v>1148122</v>
      </c>
      <c r="AG48">
        <v>2.4769999999999999</v>
      </c>
      <c r="AH48">
        <v>0.40400000000000003</v>
      </c>
      <c r="AI48">
        <v>0.70399999999999996</v>
      </c>
      <c r="AK48" s="7"/>
      <c r="AN48" s="6">
        <v>1.6459999999999999</v>
      </c>
      <c r="AO48">
        <v>18499.77</v>
      </c>
      <c r="AP48">
        <v>8556</v>
      </c>
      <c r="AQ48">
        <v>57832</v>
      </c>
      <c r="AR48">
        <v>1.522</v>
      </c>
      <c r="AS48">
        <v>1.377</v>
      </c>
      <c r="AT48">
        <v>69.620999999999995</v>
      </c>
      <c r="AU48">
        <v>0.85699999999999998</v>
      </c>
      <c r="AV48">
        <v>30454.830999999998</v>
      </c>
      <c r="AW48">
        <v>5864427</v>
      </c>
      <c r="AX48">
        <v>1.105</v>
      </c>
      <c r="AY48">
        <v>0.90500000000000003</v>
      </c>
      <c r="AZ48">
        <v>0.92800000000000005</v>
      </c>
      <c r="BA48" s="7"/>
      <c r="BD48" s="6">
        <v>19</v>
      </c>
      <c r="BE48">
        <v>25</v>
      </c>
      <c r="BF48" t="s">
        <v>32</v>
      </c>
      <c r="BG48">
        <v>0.192</v>
      </c>
      <c r="BH48">
        <v>17033.432000000001</v>
      </c>
      <c r="BI48">
        <v>15740</v>
      </c>
      <c r="BJ48">
        <v>19112</v>
      </c>
      <c r="BK48">
        <v>0.57299999999999995</v>
      </c>
      <c r="BL48">
        <v>0.42699999999999999</v>
      </c>
      <c r="BM48">
        <v>177.66200000000001</v>
      </c>
      <c r="BN48">
        <v>0.82099999999999995</v>
      </c>
      <c r="BO48">
        <v>3272.913</v>
      </c>
      <c r="BP48">
        <v>630237</v>
      </c>
      <c r="BQ48">
        <v>1.34</v>
      </c>
      <c r="BR48">
        <v>0.746</v>
      </c>
      <c r="BS48">
        <v>0.82199999999999995</v>
      </c>
      <c r="BT48" s="7">
        <f>BO48/BO50</f>
        <v>2.1933797442396279</v>
      </c>
      <c r="BW48" s="6"/>
      <c r="BX48">
        <v>1.9333338388359667</v>
      </c>
      <c r="BY48">
        <v>4.8940907137285201</v>
      </c>
      <c r="CD48" s="7"/>
    </row>
    <row r="49" spans="1:82" x14ac:dyDescent="0.3">
      <c r="A49" s="20"/>
      <c r="B49" s="6"/>
      <c r="D49">
        <f>SUM(D47:D48)</f>
        <v>0.66999999999999993</v>
      </c>
      <c r="E49">
        <f t="shared" ref="E49:P49" si="10">SUM(E47:E48)</f>
        <v>28175.470999999998</v>
      </c>
      <c r="F49">
        <f t="shared" si="10"/>
        <v>17124</v>
      </c>
      <c r="G49">
        <f t="shared" si="10"/>
        <v>56198</v>
      </c>
      <c r="H49">
        <f t="shared" si="10"/>
        <v>1.2569999999999999</v>
      </c>
      <c r="I49">
        <f t="shared" si="10"/>
        <v>1.087</v>
      </c>
      <c r="J49">
        <f t="shared" si="10"/>
        <v>170.113</v>
      </c>
      <c r="K49">
        <f t="shared" si="10"/>
        <v>1.909</v>
      </c>
      <c r="L49">
        <f t="shared" si="10"/>
        <v>11647.434000000001</v>
      </c>
      <c r="M49">
        <f t="shared" si="10"/>
        <v>2242847</v>
      </c>
      <c r="N49">
        <f t="shared" si="10"/>
        <v>2.3140000000000001</v>
      </c>
      <c r="O49">
        <f t="shared" si="10"/>
        <v>1.7290000000000001</v>
      </c>
      <c r="P49">
        <f t="shared" si="10"/>
        <v>1.8</v>
      </c>
      <c r="R49" s="7"/>
      <c r="U49" s="6">
        <v>2</v>
      </c>
      <c r="V49" t="s">
        <v>25</v>
      </c>
      <c r="W49">
        <v>0.872</v>
      </c>
      <c r="X49">
        <v>24936.78</v>
      </c>
      <c r="Y49">
        <v>15693</v>
      </c>
      <c r="Z49">
        <v>41188</v>
      </c>
      <c r="AA49">
        <v>1.2150000000000001</v>
      </c>
      <c r="AB49">
        <v>0.91400000000000003</v>
      </c>
      <c r="AC49">
        <v>60.319000000000003</v>
      </c>
      <c r="AD49">
        <v>0.68899999999999995</v>
      </c>
      <c r="AE49">
        <v>21756.061000000002</v>
      </c>
      <c r="AF49">
        <v>4189379</v>
      </c>
      <c r="AG49">
        <v>1.33</v>
      </c>
      <c r="AH49">
        <v>0.752</v>
      </c>
      <c r="AI49">
        <v>0.84599999999999997</v>
      </c>
      <c r="AJ49">
        <f>W49/W50</f>
        <v>4.2955665024630543</v>
      </c>
      <c r="AK49" s="7">
        <f>AE49/AE50</f>
        <v>4.918075481712795</v>
      </c>
      <c r="AN49" s="12">
        <v>1.407</v>
      </c>
      <c r="AO49" s="11">
        <v>16320.933999999999</v>
      </c>
      <c r="AP49" s="11">
        <v>8557</v>
      </c>
      <c r="AQ49" s="11">
        <v>61428</v>
      </c>
      <c r="AR49" s="11">
        <v>1.627</v>
      </c>
      <c r="AS49" s="11">
        <v>1.101</v>
      </c>
      <c r="AT49" s="11">
        <v>17.652000000000001</v>
      </c>
      <c r="AU49" s="11">
        <v>0.72199999999999998</v>
      </c>
      <c r="AV49" s="11">
        <v>22969.148000000001</v>
      </c>
      <c r="AW49" s="11">
        <v>4422973</v>
      </c>
      <c r="AX49" s="11">
        <v>1.4770000000000001</v>
      </c>
      <c r="AY49" s="11">
        <v>0.67700000000000005</v>
      </c>
      <c r="AZ49" s="11">
        <v>0.86399999999999999</v>
      </c>
      <c r="BA49" s="13"/>
      <c r="BD49" s="6"/>
      <c r="BE49">
        <v>26</v>
      </c>
      <c r="BF49" t="s">
        <v>32</v>
      </c>
      <c r="BG49">
        <v>5.0000000000000001E-3</v>
      </c>
      <c r="BH49">
        <v>16003</v>
      </c>
      <c r="BI49">
        <v>16003</v>
      </c>
      <c r="BJ49">
        <v>16003</v>
      </c>
      <c r="BK49">
        <v>8.1000000000000003E-2</v>
      </c>
      <c r="BL49">
        <v>8.1000000000000003E-2</v>
      </c>
      <c r="BM49">
        <v>0</v>
      </c>
      <c r="BN49">
        <v>1</v>
      </c>
      <c r="BO49">
        <v>83.105999999999995</v>
      </c>
      <c r="BP49">
        <v>16003</v>
      </c>
      <c r="BQ49">
        <v>1</v>
      </c>
      <c r="BR49">
        <v>1</v>
      </c>
      <c r="BS49">
        <v>1</v>
      </c>
      <c r="BT49" s="7"/>
      <c r="BW49" s="6"/>
      <c r="BX49">
        <v>2.0383533545668588</v>
      </c>
      <c r="BY49">
        <v>4.918075481712795</v>
      </c>
      <c r="CD49" s="7"/>
    </row>
    <row r="50" spans="1:82" x14ac:dyDescent="0.3">
      <c r="A50" s="20"/>
      <c r="B50" s="6">
        <v>2</v>
      </c>
      <c r="C50" t="s">
        <v>18</v>
      </c>
      <c r="D50">
        <v>7.8E-2</v>
      </c>
      <c r="E50">
        <v>9741.4670000000006</v>
      </c>
      <c r="F50">
        <v>8727</v>
      </c>
      <c r="G50">
        <v>11453</v>
      </c>
      <c r="H50">
        <v>0.372</v>
      </c>
      <c r="I50">
        <v>0.26700000000000002</v>
      </c>
      <c r="J50">
        <v>58.146999999999998</v>
      </c>
      <c r="K50">
        <v>0.97599999999999998</v>
      </c>
      <c r="L50">
        <v>758.83299999999997</v>
      </c>
      <c r="M50">
        <v>146122</v>
      </c>
      <c r="N50">
        <v>1.3919999999999999</v>
      </c>
      <c r="O50">
        <v>0.71799999999999997</v>
      </c>
      <c r="P50">
        <v>0.88200000000000001</v>
      </c>
      <c r="R50" s="7"/>
      <c r="U50" s="6"/>
      <c r="V50" t="s">
        <v>25</v>
      </c>
      <c r="W50">
        <v>0.20300000000000001</v>
      </c>
      <c r="X50">
        <v>21841.871999999999</v>
      </c>
      <c r="Y50">
        <v>15876</v>
      </c>
      <c r="Z50">
        <v>31113</v>
      </c>
      <c r="AA50">
        <v>0.72199999999999998</v>
      </c>
      <c r="AB50">
        <v>0.35699999999999998</v>
      </c>
      <c r="AC50">
        <v>173.80600000000001</v>
      </c>
      <c r="AD50">
        <v>0.75</v>
      </c>
      <c r="AE50">
        <v>4423.6940000000004</v>
      </c>
      <c r="AF50">
        <v>851833</v>
      </c>
      <c r="AG50">
        <v>2.0219999999999998</v>
      </c>
      <c r="AH50">
        <v>0.495</v>
      </c>
      <c r="AI50">
        <v>0.876</v>
      </c>
      <c r="AK50" s="7"/>
      <c r="AN50" s="12">
        <v>9.2999999999999999E-2</v>
      </c>
      <c r="AO50" s="11">
        <v>11279.5</v>
      </c>
      <c r="AP50" s="11">
        <v>9223</v>
      </c>
      <c r="AQ50" s="11">
        <v>14335</v>
      </c>
      <c r="AR50" s="11">
        <v>0.42699999999999999</v>
      </c>
      <c r="AS50" s="11">
        <v>0.27900000000000003</v>
      </c>
      <c r="AT50" s="11">
        <v>135</v>
      </c>
      <c r="AU50" s="11">
        <v>1</v>
      </c>
      <c r="AV50" s="11">
        <v>1054.3699999999999</v>
      </c>
      <c r="AW50" s="11">
        <v>203031</v>
      </c>
      <c r="AX50" s="11">
        <v>1.532</v>
      </c>
      <c r="AY50" s="11">
        <v>0.65300000000000002</v>
      </c>
      <c r="AZ50" s="11">
        <v>0.878</v>
      </c>
      <c r="BA50" s="13"/>
      <c r="BD50" s="6">
        <v>20</v>
      </c>
      <c r="BE50">
        <v>27</v>
      </c>
      <c r="BF50" t="s">
        <v>32</v>
      </c>
      <c r="BG50">
        <v>8.3000000000000004E-2</v>
      </c>
      <c r="BH50">
        <v>17958.5</v>
      </c>
      <c r="BI50">
        <v>16012</v>
      </c>
      <c r="BJ50">
        <v>21210</v>
      </c>
      <c r="BK50">
        <v>0.33500000000000002</v>
      </c>
      <c r="BL50">
        <v>0.316</v>
      </c>
      <c r="BM50">
        <v>18.434999999999999</v>
      </c>
      <c r="BN50">
        <v>1</v>
      </c>
      <c r="BO50">
        <v>1492.1780000000001</v>
      </c>
      <c r="BP50">
        <v>287336</v>
      </c>
      <c r="BQ50">
        <v>1.0580000000000001</v>
      </c>
      <c r="BR50">
        <v>0.94499999999999995</v>
      </c>
      <c r="BS50">
        <v>0.82099999999999995</v>
      </c>
      <c r="BT50" s="7"/>
      <c r="BW50" s="6"/>
      <c r="BX50">
        <v>2.0429957312344924</v>
      </c>
      <c r="BY50">
        <v>5.3114057622268476</v>
      </c>
      <c r="CD50" s="7"/>
    </row>
    <row r="51" spans="1:82" x14ac:dyDescent="0.3">
      <c r="A51" s="20"/>
      <c r="B51" s="6"/>
      <c r="C51" t="s">
        <v>18</v>
      </c>
      <c r="D51">
        <v>0.27500000000000002</v>
      </c>
      <c r="E51">
        <v>10116.151</v>
      </c>
      <c r="F51">
        <v>8559</v>
      </c>
      <c r="G51">
        <v>14045</v>
      </c>
      <c r="H51">
        <v>0.8</v>
      </c>
      <c r="I51">
        <v>0.438</v>
      </c>
      <c r="J51">
        <v>84.424999999999997</v>
      </c>
      <c r="K51">
        <v>0.47499999999999998</v>
      </c>
      <c r="L51">
        <v>2784.337</v>
      </c>
      <c r="M51">
        <v>536156</v>
      </c>
      <c r="N51">
        <v>1.8260000000000001</v>
      </c>
      <c r="O51">
        <v>0.54800000000000004</v>
      </c>
      <c r="P51">
        <v>0.66700000000000004</v>
      </c>
      <c r="Q51" s="11">
        <f>D51/D50</f>
        <v>3.525641025641026</v>
      </c>
      <c r="R51" s="7">
        <f>L51/L50</f>
        <v>3.6692355234946294</v>
      </c>
      <c r="U51" s="6">
        <v>3</v>
      </c>
      <c r="V51" t="s">
        <v>25</v>
      </c>
      <c r="W51">
        <v>1.1890000000000001</v>
      </c>
      <c r="X51">
        <v>31974.527999999998</v>
      </c>
      <c r="Y51">
        <v>15720</v>
      </c>
      <c r="Z51">
        <v>57454</v>
      </c>
      <c r="AA51">
        <v>1.319</v>
      </c>
      <c r="AB51">
        <v>1.1479999999999999</v>
      </c>
      <c r="AC51">
        <v>149.12100000000001</v>
      </c>
      <c r="AD51">
        <v>0.88200000000000001</v>
      </c>
      <c r="AE51">
        <v>38025.089</v>
      </c>
      <c r="AF51">
        <v>7322167</v>
      </c>
      <c r="AG51">
        <v>1.149</v>
      </c>
      <c r="AH51">
        <v>0.871</v>
      </c>
      <c r="AI51">
        <v>0.91200000000000003</v>
      </c>
      <c r="AJ51">
        <f>W51/W52</f>
        <v>2.4616977225672878</v>
      </c>
      <c r="AK51" s="7">
        <f>AE51/AE52</f>
        <v>2.7926365195803204</v>
      </c>
      <c r="AN51" s="12">
        <v>0.24399999999999999</v>
      </c>
      <c r="AO51" s="11">
        <v>13534.191000000001</v>
      </c>
      <c r="AP51" s="11">
        <v>8642</v>
      </c>
      <c r="AQ51" s="11">
        <v>20783</v>
      </c>
      <c r="AR51" s="11">
        <v>0.60399999999999998</v>
      </c>
      <c r="AS51" s="11">
        <v>0.51400000000000001</v>
      </c>
      <c r="AT51" s="11">
        <v>127.136</v>
      </c>
      <c r="AU51" s="11">
        <v>0.94699999999999995</v>
      </c>
      <c r="AV51" s="11">
        <v>3303.3969999999999</v>
      </c>
      <c r="AW51" s="11">
        <v>636107</v>
      </c>
      <c r="AX51" s="11">
        <v>1.175</v>
      </c>
      <c r="AY51" s="11">
        <v>0.85099999999999998</v>
      </c>
      <c r="AZ51" s="11">
        <v>0.88700000000000001</v>
      </c>
      <c r="BA51" s="13"/>
      <c r="BD51" s="6"/>
      <c r="BE51">
        <v>28</v>
      </c>
      <c r="BF51" t="s">
        <v>32</v>
      </c>
      <c r="BG51">
        <v>1.2829999999999999</v>
      </c>
      <c r="BH51">
        <v>22880.429</v>
      </c>
      <c r="BI51">
        <v>15680</v>
      </c>
      <c r="BJ51">
        <v>37802</v>
      </c>
      <c r="BK51">
        <v>1.909</v>
      </c>
      <c r="BL51">
        <v>0.85599999999999998</v>
      </c>
      <c r="BM51">
        <v>42.805999999999997</v>
      </c>
      <c r="BN51">
        <v>0.63200000000000001</v>
      </c>
      <c r="BO51">
        <v>29348.893</v>
      </c>
      <c r="BP51">
        <v>5651466</v>
      </c>
      <c r="BQ51">
        <v>2.2309999999999999</v>
      </c>
      <c r="BR51">
        <v>0.44800000000000001</v>
      </c>
      <c r="BS51">
        <v>0.81899999999999995</v>
      </c>
      <c r="BT51" s="7">
        <f>BO51/BO52</f>
        <v>9.0160334776260314</v>
      </c>
      <c r="BW51" s="6"/>
      <c r="BX51">
        <v>2.1834060546709622</v>
      </c>
      <c r="BY51">
        <v>5.4948231458967518</v>
      </c>
      <c r="CD51" s="7"/>
    </row>
    <row r="52" spans="1:82" x14ac:dyDescent="0.3">
      <c r="A52" s="20"/>
      <c r="B52" s="6">
        <v>3</v>
      </c>
      <c r="C52" t="s">
        <v>18</v>
      </c>
      <c r="D52">
        <v>0.68500000000000005</v>
      </c>
      <c r="E52">
        <v>15859.939</v>
      </c>
      <c r="F52">
        <v>8665</v>
      </c>
      <c r="G52">
        <v>33919</v>
      </c>
      <c r="H52">
        <v>1.0369999999999999</v>
      </c>
      <c r="I52">
        <v>0.84099999999999997</v>
      </c>
      <c r="J52">
        <v>65.317999999999998</v>
      </c>
      <c r="K52">
        <v>0.90300000000000002</v>
      </c>
      <c r="L52">
        <v>10871.915000000001</v>
      </c>
      <c r="M52">
        <v>2093512</v>
      </c>
      <c r="N52">
        <v>1.2330000000000001</v>
      </c>
      <c r="O52">
        <v>0.81100000000000005</v>
      </c>
      <c r="P52">
        <v>0.90400000000000003</v>
      </c>
      <c r="Q52">
        <f>D52/D53</f>
        <v>1.2210338680926915</v>
      </c>
      <c r="R52" s="7">
        <f>L52/L53</f>
        <v>1.1165349312204178</v>
      </c>
      <c r="U52" s="6"/>
      <c r="V52" t="s">
        <v>25</v>
      </c>
      <c r="W52">
        <v>0.48299999999999998</v>
      </c>
      <c r="X52">
        <v>28193.064999999999</v>
      </c>
      <c r="Y52">
        <v>15836</v>
      </c>
      <c r="Z52">
        <v>49303</v>
      </c>
      <c r="AA52">
        <v>1.046</v>
      </c>
      <c r="AB52">
        <v>0.58799999999999997</v>
      </c>
      <c r="AC52">
        <v>142.709</v>
      </c>
      <c r="AD52">
        <v>0.80800000000000005</v>
      </c>
      <c r="AE52">
        <v>13616.197</v>
      </c>
      <c r="AF52">
        <v>2621955</v>
      </c>
      <c r="AG52">
        <v>1.7789999999999999</v>
      </c>
      <c r="AH52">
        <v>0.56200000000000006</v>
      </c>
      <c r="AI52">
        <v>0.89900000000000002</v>
      </c>
      <c r="AK52" s="7"/>
      <c r="AN52" s="6">
        <f>SUM(AN49:AN51)</f>
        <v>1.744</v>
      </c>
      <c r="AO52">
        <f t="shared" ref="AO52:AZ52" si="11">SUM(AO49:AO51)</f>
        <v>41134.625</v>
      </c>
      <c r="AP52">
        <f t="shared" si="11"/>
        <v>26422</v>
      </c>
      <c r="AQ52">
        <f t="shared" si="11"/>
        <v>96546</v>
      </c>
      <c r="AR52">
        <f t="shared" si="11"/>
        <v>2.6579999999999999</v>
      </c>
      <c r="AS52">
        <f t="shared" si="11"/>
        <v>1.8939999999999999</v>
      </c>
      <c r="AT52">
        <f t="shared" si="11"/>
        <v>279.78800000000001</v>
      </c>
      <c r="AU52">
        <f t="shared" si="11"/>
        <v>2.669</v>
      </c>
      <c r="AV52">
        <f t="shared" si="11"/>
        <v>27326.915000000001</v>
      </c>
      <c r="AW52">
        <f t="shared" si="11"/>
        <v>5262111</v>
      </c>
      <c r="AX52">
        <f t="shared" si="11"/>
        <v>4.1840000000000002</v>
      </c>
      <c r="AY52">
        <f t="shared" si="11"/>
        <v>2.181</v>
      </c>
      <c r="AZ52">
        <f t="shared" si="11"/>
        <v>2.629</v>
      </c>
      <c r="BA52" s="7">
        <f>AV48/AV52</f>
        <v>1.1144628290460155</v>
      </c>
      <c r="BD52" s="6">
        <v>21</v>
      </c>
      <c r="BE52">
        <v>29</v>
      </c>
      <c r="BF52" t="s">
        <v>32</v>
      </c>
      <c r="BG52">
        <v>0.182</v>
      </c>
      <c r="BH52">
        <v>17909.257000000001</v>
      </c>
      <c r="BI52">
        <v>16040</v>
      </c>
      <c r="BJ52">
        <v>20632</v>
      </c>
      <c r="BK52">
        <v>0.79300000000000004</v>
      </c>
      <c r="BL52">
        <v>0.29199999999999998</v>
      </c>
      <c r="BM52">
        <v>70.905000000000001</v>
      </c>
      <c r="BN52">
        <v>0.61599999999999999</v>
      </c>
      <c r="BO52">
        <v>3255.1889999999999</v>
      </c>
      <c r="BP52">
        <v>626824</v>
      </c>
      <c r="BQ52">
        <v>2.7149999999999999</v>
      </c>
      <c r="BR52">
        <v>0.36799999999999999</v>
      </c>
      <c r="BS52">
        <v>0.76900000000000002</v>
      </c>
      <c r="BT52" s="7"/>
      <c r="BW52" s="6"/>
      <c r="BX52">
        <v>2.2013095619291412</v>
      </c>
      <c r="BY52">
        <v>5.6529923446827315</v>
      </c>
      <c r="CD52" s="7"/>
    </row>
    <row r="53" spans="1:82" x14ac:dyDescent="0.3">
      <c r="A53" s="20"/>
      <c r="B53" s="6"/>
      <c r="C53" t="s">
        <v>18</v>
      </c>
      <c r="D53">
        <v>0.56100000000000005</v>
      </c>
      <c r="E53">
        <v>17361.185000000001</v>
      </c>
      <c r="F53">
        <v>8694</v>
      </c>
      <c r="G53">
        <v>37926</v>
      </c>
      <c r="H53">
        <v>0.93500000000000005</v>
      </c>
      <c r="I53">
        <v>0.76400000000000001</v>
      </c>
      <c r="J53">
        <v>69.185000000000002</v>
      </c>
      <c r="K53">
        <v>0.88300000000000001</v>
      </c>
      <c r="L53">
        <v>9737.1919999999991</v>
      </c>
      <c r="M53">
        <v>1875008</v>
      </c>
      <c r="N53">
        <v>1.2230000000000001</v>
      </c>
      <c r="O53">
        <v>0.81799999999999995</v>
      </c>
      <c r="P53">
        <v>0.93100000000000005</v>
      </c>
      <c r="R53" s="7"/>
      <c r="U53" s="6">
        <v>4</v>
      </c>
      <c r="V53" t="s">
        <v>25</v>
      </c>
      <c r="W53">
        <v>0.753</v>
      </c>
      <c r="X53">
        <v>32260.414000000001</v>
      </c>
      <c r="Y53">
        <v>15859</v>
      </c>
      <c r="Z53">
        <v>62249</v>
      </c>
      <c r="AA53">
        <v>1.121</v>
      </c>
      <c r="AB53">
        <v>0.85499999999999998</v>
      </c>
      <c r="AC53">
        <v>128.56899999999999</v>
      </c>
      <c r="AD53">
        <v>0.92900000000000005</v>
      </c>
      <c r="AE53">
        <v>24292.294999999998</v>
      </c>
      <c r="AF53">
        <v>4677760</v>
      </c>
      <c r="AG53">
        <v>1.31</v>
      </c>
      <c r="AH53">
        <v>0.76300000000000001</v>
      </c>
      <c r="AI53">
        <v>0.91800000000000004</v>
      </c>
      <c r="AJ53">
        <f>W53/W54</f>
        <v>2.1637931034482758</v>
      </c>
      <c r="AK53" s="7">
        <f>AE53/AE54</f>
        <v>2.5569536833022064</v>
      </c>
      <c r="AN53" s="6">
        <v>1.387</v>
      </c>
      <c r="AO53">
        <v>16345.592000000001</v>
      </c>
      <c r="AP53">
        <v>8560</v>
      </c>
      <c r="AQ53">
        <v>53490</v>
      </c>
      <c r="AR53">
        <v>1.512</v>
      </c>
      <c r="AS53">
        <v>1.1679999999999999</v>
      </c>
      <c r="AT53">
        <v>113.428</v>
      </c>
      <c r="AU53">
        <v>0.63500000000000001</v>
      </c>
      <c r="AV53">
        <v>22664.311000000002</v>
      </c>
      <c r="AW53">
        <v>4364273</v>
      </c>
      <c r="AX53">
        <v>1.2949999999999999</v>
      </c>
      <c r="AY53">
        <v>0.77200000000000002</v>
      </c>
      <c r="AZ53">
        <v>0.86299999999999999</v>
      </c>
      <c r="BA53" s="7"/>
      <c r="BD53" s="6"/>
      <c r="BE53">
        <v>30</v>
      </c>
      <c r="BF53" t="s">
        <v>32</v>
      </c>
      <c r="BG53">
        <v>0.28000000000000003</v>
      </c>
      <c r="BH53">
        <v>20115.222000000002</v>
      </c>
      <c r="BI53">
        <v>15747</v>
      </c>
      <c r="BJ53">
        <v>26397</v>
      </c>
      <c r="BK53">
        <v>0.68</v>
      </c>
      <c r="BL53">
        <v>0.52500000000000002</v>
      </c>
      <c r="BM53">
        <v>60.273000000000003</v>
      </c>
      <c r="BN53">
        <v>0.97499999999999998</v>
      </c>
      <c r="BO53">
        <v>5640.91</v>
      </c>
      <c r="BP53">
        <v>1086222</v>
      </c>
      <c r="BQ53">
        <v>1.2949999999999999</v>
      </c>
      <c r="BR53">
        <v>0.77200000000000002</v>
      </c>
      <c r="BS53">
        <v>0.89300000000000002</v>
      </c>
      <c r="BT53" s="7">
        <f>BO53/BO54</f>
        <v>3.87889219106926</v>
      </c>
      <c r="BW53" s="6"/>
      <c r="BX53">
        <v>2.2547478758876416</v>
      </c>
      <c r="BY53">
        <v>5.7602050739044</v>
      </c>
      <c r="CD53" s="7"/>
    </row>
    <row r="54" spans="1:82" ht="15" thickBot="1" x14ac:dyDescent="0.35">
      <c r="A54" s="20"/>
      <c r="B54" s="6">
        <v>4</v>
      </c>
      <c r="C54" t="s">
        <v>18</v>
      </c>
      <c r="D54">
        <v>0.84099999999999997</v>
      </c>
      <c r="E54">
        <v>16022.987999999999</v>
      </c>
      <c r="F54">
        <v>8807</v>
      </c>
      <c r="G54">
        <v>39726</v>
      </c>
      <c r="H54">
        <v>1.1759999999999999</v>
      </c>
      <c r="I54">
        <v>0.91100000000000003</v>
      </c>
      <c r="J54">
        <v>5.1509999999999998</v>
      </c>
      <c r="K54">
        <v>0.77200000000000002</v>
      </c>
      <c r="L54">
        <v>13479.976000000001</v>
      </c>
      <c r="M54">
        <v>2595724</v>
      </c>
      <c r="N54">
        <v>1.29</v>
      </c>
      <c r="O54">
        <v>0.77500000000000002</v>
      </c>
      <c r="P54">
        <v>0.85899999999999999</v>
      </c>
      <c r="Q54">
        <f>D55/D54</f>
        <v>1.2663495838287753</v>
      </c>
      <c r="R54" s="7"/>
      <c r="U54" s="6"/>
      <c r="V54" t="s">
        <v>25</v>
      </c>
      <c r="W54">
        <v>0.34799999999999998</v>
      </c>
      <c r="X54">
        <v>27304.881000000001</v>
      </c>
      <c r="Y54">
        <v>15834</v>
      </c>
      <c r="Z54">
        <v>44902</v>
      </c>
      <c r="AA54">
        <v>0.77800000000000002</v>
      </c>
      <c r="AB54">
        <v>0.56899999999999995</v>
      </c>
      <c r="AC54">
        <v>155.393</v>
      </c>
      <c r="AD54">
        <v>0.96399999999999997</v>
      </c>
      <c r="AE54">
        <v>9500.4830000000002</v>
      </c>
      <c r="AF54">
        <v>1829427</v>
      </c>
      <c r="AG54">
        <v>1.367</v>
      </c>
      <c r="AH54">
        <v>0.73199999999999998</v>
      </c>
      <c r="AI54">
        <v>0.93700000000000006</v>
      </c>
      <c r="AK54" s="7"/>
      <c r="AN54" s="6">
        <v>1.091</v>
      </c>
      <c r="AO54">
        <v>18070.862000000001</v>
      </c>
      <c r="AP54">
        <v>8587</v>
      </c>
      <c r="AQ54">
        <v>52217</v>
      </c>
      <c r="AR54">
        <v>1.2270000000000001</v>
      </c>
      <c r="AS54">
        <v>1.1319999999999999</v>
      </c>
      <c r="AT54">
        <v>51.485999999999997</v>
      </c>
      <c r="AU54">
        <v>0.94399999999999995</v>
      </c>
      <c r="AV54">
        <v>19707.374</v>
      </c>
      <c r="AW54">
        <v>3794881</v>
      </c>
      <c r="AX54">
        <v>1.0840000000000001</v>
      </c>
      <c r="AY54">
        <v>0.92300000000000004</v>
      </c>
      <c r="AZ54">
        <v>0.94799999999999995</v>
      </c>
      <c r="BA54" s="7">
        <f>AV53/AV54</f>
        <v>1.1500421618831611</v>
      </c>
      <c r="BD54" s="17"/>
      <c r="BE54" s="18">
        <v>31</v>
      </c>
      <c r="BF54" s="18" t="s">
        <v>32</v>
      </c>
      <c r="BG54" s="18">
        <v>8.3000000000000004E-2</v>
      </c>
      <c r="BH54" s="18">
        <v>17502.125</v>
      </c>
      <c r="BI54" s="18">
        <v>15880</v>
      </c>
      <c r="BJ54" s="18">
        <v>20168</v>
      </c>
      <c r="BK54" s="18">
        <v>0.38100000000000001</v>
      </c>
      <c r="BL54" s="18">
        <v>0.27800000000000002</v>
      </c>
      <c r="BM54" s="18">
        <v>159.61500000000001</v>
      </c>
      <c r="BN54" s="18">
        <v>1</v>
      </c>
      <c r="BO54" s="18">
        <v>1454.258</v>
      </c>
      <c r="BP54" s="18">
        <v>280034</v>
      </c>
      <c r="BQ54" s="18">
        <v>1.371</v>
      </c>
      <c r="BR54" s="18">
        <v>0.72899999999999998</v>
      </c>
      <c r="BS54" s="18">
        <v>0.88900000000000001</v>
      </c>
      <c r="BT54" s="19"/>
      <c r="BW54" s="6"/>
      <c r="BX54">
        <v>2.2633289644625996</v>
      </c>
      <c r="BY54">
        <v>5.8745168156997734</v>
      </c>
      <c r="CD54" s="7"/>
    </row>
    <row r="55" spans="1:82" x14ac:dyDescent="0.3">
      <c r="A55" s="20"/>
      <c r="B55" s="6"/>
      <c r="C55" t="s">
        <v>18</v>
      </c>
      <c r="D55">
        <v>1.0649999999999999</v>
      </c>
      <c r="E55">
        <v>20263.550999999999</v>
      </c>
      <c r="F55">
        <v>8557</v>
      </c>
      <c r="G55">
        <v>65535</v>
      </c>
      <c r="H55">
        <v>1.1970000000000001</v>
      </c>
      <c r="I55">
        <v>1.133</v>
      </c>
      <c r="J55">
        <v>176.22900000000001</v>
      </c>
      <c r="K55">
        <v>0.84099999999999997</v>
      </c>
      <c r="L55">
        <v>21572.477999999999</v>
      </c>
      <c r="M55">
        <v>4154028</v>
      </c>
      <c r="N55">
        <v>1.0569999999999999</v>
      </c>
      <c r="O55">
        <v>0.94599999999999995</v>
      </c>
      <c r="P55">
        <v>0.90700000000000003</v>
      </c>
      <c r="R55" s="7">
        <f>L55/L54</f>
        <v>1.6003350451069052</v>
      </c>
      <c r="U55" s="6">
        <v>5</v>
      </c>
      <c r="V55" t="s">
        <v>25</v>
      </c>
      <c r="W55">
        <v>0.104</v>
      </c>
      <c r="X55">
        <v>16722.349999999999</v>
      </c>
      <c r="Y55">
        <v>15748</v>
      </c>
      <c r="Z55">
        <v>18149</v>
      </c>
      <c r="AA55">
        <v>0.67900000000000005</v>
      </c>
      <c r="AB55">
        <v>0.19500000000000001</v>
      </c>
      <c r="AC55">
        <v>143.84399999999999</v>
      </c>
      <c r="AD55">
        <v>0.57199999999999995</v>
      </c>
      <c r="AE55">
        <v>1736.8320000000001</v>
      </c>
      <c r="AF55">
        <v>334447</v>
      </c>
      <c r="AG55">
        <v>3.488</v>
      </c>
      <c r="AH55">
        <v>0.28699999999999998</v>
      </c>
      <c r="AI55">
        <v>0.71399999999999997</v>
      </c>
      <c r="AK55" s="7">
        <f>AE58/AE55</f>
        <v>5.6529923446827315</v>
      </c>
      <c r="AN55" s="6">
        <v>1.288</v>
      </c>
      <c r="AO55">
        <v>16597.031999999999</v>
      </c>
      <c r="AP55">
        <v>8592</v>
      </c>
      <c r="AQ55">
        <v>40342</v>
      </c>
      <c r="AR55">
        <v>1.3480000000000001</v>
      </c>
      <c r="AS55">
        <v>1.2170000000000001</v>
      </c>
      <c r="AT55">
        <v>164.87100000000001</v>
      </c>
      <c r="AU55">
        <v>0.90200000000000002</v>
      </c>
      <c r="AV55">
        <v>21375.325000000001</v>
      </c>
      <c r="AW55">
        <v>4116064</v>
      </c>
      <c r="AX55">
        <v>1.1080000000000001</v>
      </c>
      <c r="AY55">
        <v>0.90300000000000002</v>
      </c>
      <c r="AZ55">
        <v>0.93600000000000005</v>
      </c>
      <c r="BA55" s="7"/>
      <c r="BW55" s="6"/>
      <c r="BX55">
        <v>2.5394437730183519</v>
      </c>
      <c r="BY55">
        <v>6.8061713056332085</v>
      </c>
      <c r="CD55" s="7"/>
    </row>
    <row r="56" spans="1:82" x14ac:dyDescent="0.3">
      <c r="A56" s="20"/>
      <c r="B56" s="6">
        <v>5</v>
      </c>
      <c r="C56" t="s">
        <v>18</v>
      </c>
      <c r="D56">
        <v>1.4590000000000001</v>
      </c>
      <c r="E56">
        <v>17846.672999999999</v>
      </c>
      <c r="F56">
        <v>8636</v>
      </c>
      <c r="G56">
        <v>45568</v>
      </c>
      <c r="H56">
        <v>1.542</v>
      </c>
      <c r="I56">
        <v>1.2050000000000001</v>
      </c>
      <c r="J56">
        <v>167.084</v>
      </c>
      <c r="K56">
        <v>0.88700000000000001</v>
      </c>
      <c r="L56">
        <v>26043.19</v>
      </c>
      <c r="M56">
        <v>5014915</v>
      </c>
      <c r="N56">
        <v>1.28</v>
      </c>
      <c r="O56">
        <v>0.78100000000000003</v>
      </c>
      <c r="P56">
        <v>0.93400000000000005</v>
      </c>
      <c r="Q56">
        <f>D56/D57</f>
        <v>1.2219430485762146</v>
      </c>
      <c r="R56" s="7">
        <f>L56/L57</f>
        <v>1.4654606944791368</v>
      </c>
      <c r="U56" s="12"/>
      <c r="V56" s="11" t="s">
        <v>25</v>
      </c>
      <c r="W56" s="11">
        <v>0.187</v>
      </c>
      <c r="X56" s="11">
        <v>17669.667000000001</v>
      </c>
      <c r="Y56" s="11">
        <v>15818</v>
      </c>
      <c r="Z56" s="11">
        <v>21853</v>
      </c>
      <c r="AA56" s="11">
        <v>0.76100000000000001</v>
      </c>
      <c r="AB56" s="11">
        <v>0.313</v>
      </c>
      <c r="AC56" s="11">
        <v>147.953</v>
      </c>
      <c r="AD56" s="11">
        <v>0.72599999999999998</v>
      </c>
      <c r="AE56" s="11">
        <v>3303.402</v>
      </c>
      <c r="AF56" s="11">
        <v>636108</v>
      </c>
      <c r="AG56" s="11">
        <v>2.4359999999999999</v>
      </c>
      <c r="AH56" s="11">
        <v>0.41099999999999998</v>
      </c>
      <c r="AI56" s="11">
        <v>0.79100000000000004</v>
      </c>
      <c r="AJ56" s="11"/>
      <c r="AK56" s="13"/>
      <c r="AN56" s="6">
        <v>1.667</v>
      </c>
      <c r="AO56">
        <v>15291.264999999999</v>
      </c>
      <c r="AP56">
        <v>8563</v>
      </c>
      <c r="AQ56">
        <v>31463</v>
      </c>
      <c r="AR56">
        <v>1.9990000000000001</v>
      </c>
      <c r="AS56">
        <v>1.0620000000000001</v>
      </c>
      <c r="AT56">
        <v>48.078000000000003</v>
      </c>
      <c r="AU56">
        <v>0.70299999999999996</v>
      </c>
      <c r="AV56">
        <v>25490.541000000001</v>
      </c>
      <c r="AW56">
        <v>4908496</v>
      </c>
      <c r="AX56">
        <v>1.8819999999999999</v>
      </c>
      <c r="AY56">
        <v>0.53100000000000003</v>
      </c>
      <c r="AZ56">
        <v>0.87</v>
      </c>
      <c r="BA56" s="7">
        <f>AV56/AV55</f>
        <v>1.1925217979141838</v>
      </c>
      <c r="BW56" s="6"/>
      <c r="BX56">
        <v>2.6737080290686741</v>
      </c>
      <c r="BY56">
        <v>6.8459616590480028</v>
      </c>
      <c r="CD56" s="7"/>
    </row>
    <row r="57" spans="1:82" x14ac:dyDescent="0.3">
      <c r="A57" s="20"/>
      <c r="B57" s="6"/>
      <c r="C57" t="s">
        <v>18</v>
      </c>
      <c r="D57">
        <v>1.194</v>
      </c>
      <c r="E57">
        <v>14878.583000000001</v>
      </c>
      <c r="F57">
        <v>8609</v>
      </c>
      <c r="G57">
        <v>29930</v>
      </c>
      <c r="H57">
        <v>1.33</v>
      </c>
      <c r="I57">
        <v>1.1439999999999999</v>
      </c>
      <c r="J57">
        <v>111.759</v>
      </c>
      <c r="K57">
        <v>0.78500000000000003</v>
      </c>
      <c r="L57">
        <v>17771.332999999999</v>
      </c>
      <c r="M57">
        <v>3422074</v>
      </c>
      <c r="N57">
        <v>1.163</v>
      </c>
      <c r="O57">
        <v>0.86</v>
      </c>
      <c r="P57">
        <v>0.86499999999999999</v>
      </c>
      <c r="R57" s="7"/>
      <c r="U57" s="12"/>
      <c r="V57" s="11" t="s">
        <v>25</v>
      </c>
      <c r="W57" s="11">
        <v>0.36899999999999999</v>
      </c>
      <c r="X57" s="11">
        <v>17669.268</v>
      </c>
      <c r="Y57" s="11">
        <v>15754</v>
      </c>
      <c r="Z57" s="11">
        <v>21800</v>
      </c>
      <c r="AA57" s="11">
        <v>0.875</v>
      </c>
      <c r="AB57" s="11">
        <v>0.53600000000000003</v>
      </c>
      <c r="AC57" s="11">
        <v>49.875999999999998</v>
      </c>
      <c r="AD57" s="11">
        <v>0.307</v>
      </c>
      <c r="AE57" s="11">
        <v>6514.8959999999997</v>
      </c>
      <c r="AF57" s="11">
        <v>1254518</v>
      </c>
      <c r="AG57" s="11">
        <v>1.631</v>
      </c>
      <c r="AH57" s="11">
        <v>0.61299999999999999</v>
      </c>
      <c r="AI57" s="11">
        <v>0.54</v>
      </c>
      <c r="AJ57" s="11"/>
      <c r="AK57" s="13"/>
      <c r="AN57" s="6">
        <v>1.117</v>
      </c>
      <c r="AO57">
        <v>16061.050999999999</v>
      </c>
      <c r="AP57">
        <v>8611</v>
      </c>
      <c r="AQ57">
        <v>32524</v>
      </c>
      <c r="AR57">
        <v>1.369</v>
      </c>
      <c r="AS57">
        <v>1.0389999999999999</v>
      </c>
      <c r="AT57">
        <v>32.313000000000002</v>
      </c>
      <c r="AU57">
        <v>0.88200000000000001</v>
      </c>
      <c r="AV57">
        <v>17932.591</v>
      </c>
      <c r="AW57">
        <v>3453126</v>
      </c>
      <c r="AX57">
        <v>1.3180000000000001</v>
      </c>
      <c r="AY57">
        <v>0.75900000000000001</v>
      </c>
      <c r="AZ57">
        <v>0.90900000000000003</v>
      </c>
      <c r="BA57" s="7"/>
      <c r="BW57" s="6"/>
      <c r="BX57">
        <v>2.7147636896440961</v>
      </c>
      <c r="BY57">
        <v>7.2432247960476674</v>
      </c>
      <c r="CD57" s="7"/>
    </row>
    <row r="58" spans="1:82" ht="15" thickBot="1" x14ac:dyDescent="0.35">
      <c r="A58" s="20"/>
      <c r="B58" s="6">
        <v>6</v>
      </c>
      <c r="C58" t="s">
        <v>18</v>
      </c>
      <c r="D58">
        <v>0.78400000000000003</v>
      </c>
      <c r="E58">
        <v>18230.370999999999</v>
      </c>
      <c r="F58">
        <v>8571</v>
      </c>
      <c r="G58">
        <v>45111</v>
      </c>
      <c r="H58">
        <v>1.1819999999999999</v>
      </c>
      <c r="I58">
        <v>0.84499999999999997</v>
      </c>
      <c r="J58">
        <v>149.27600000000001</v>
      </c>
      <c r="K58">
        <v>0.85499999999999998</v>
      </c>
      <c r="L58">
        <v>14295.621999999999</v>
      </c>
      <c r="M58">
        <v>2752786</v>
      </c>
      <c r="N58">
        <v>1.399</v>
      </c>
      <c r="O58">
        <v>0.71499999999999997</v>
      </c>
      <c r="P58">
        <v>0.89300000000000002</v>
      </c>
      <c r="R58" s="7"/>
      <c r="U58" s="6"/>
      <c r="W58">
        <f>SUM(W56:W57)</f>
        <v>0.55600000000000005</v>
      </c>
      <c r="X58">
        <f t="shared" ref="X58:AI58" si="12">SUM(X56:X57)</f>
        <v>35338.934999999998</v>
      </c>
      <c r="Y58">
        <f t="shared" si="12"/>
        <v>31572</v>
      </c>
      <c r="Z58">
        <f t="shared" si="12"/>
        <v>43653</v>
      </c>
      <c r="AA58">
        <f t="shared" si="12"/>
        <v>1.6360000000000001</v>
      </c>
      <c r="AB58">
        <f t="shared" si="12"/>
        <v>0.84899999999999998</v>
      </c>
      <c r="AC58">
        <f t="shared" si="12"/>
        <v>197.82900000000001</v>
      </c>
      <c r="AD58">
        <f t="shared" si="12"/>
        <v>1.0329999999999999</v>
      </c>
      <c r="AE58">
        <f t="shared" si="12"/>
        <v>9818.2979999999989</v>
      </c>
      <c r="AF58">
        <f t="shared" si="12"/>
        <v>1890626</v>
      </c>
      <c r="AG58">
        <f t="shared" si="12"/>
        <v>4.0670000000000002</v>
      </c>
      <c r="AH58">
        <f t="shared" si="12"/>
        <v>1.024</v>
      </c>
      <c r="AI58">
        <f t="shared" si="12"/>
        <v>1.331</v>
      </c>
      <c r="AJ58">
        <f>W58/W55</f>
        <v>5.3461538461538467</v>
      </c>
      <c r="AK58" s="7"/>
      <c r="AN58" s="17">
        <v>1.044</v>
      </c>
      <c r="AO58" s="18">
        <v>17272.632000000001</v>
      </c>
      <c r="AP58" s="18">
        <v>8561</v>
      </c>
      <c r="AQ58" s="18">
        <v>52044</v>
      </c>
      <c r="AR58" s="18">
        <v>1.2849999999999999</v>
      </c>
      <c r="AS58" s="18">
        <v>1.034</v>
      </c>
      <c r="AT58" s="18">
        <v>81.38</v>
      </c>
      <c r="AU58" s="18">
        <v>0.73099999999999998</v>
      </c>
      <c r="AV58" s="18">
        <v>18029.562000000002</v>
      </c>
      <c r="AW58" s="18">
        <v>3471799</v>
      </c>
      <c r="AX58" s="18">
        <v>1.2430000000000001</v>
      </c>
      <c r="AY58" s="18">
        <v>0.80500000000000005</v>
      </c>
      <c r="AZ58" s="18">
        <v>0.872</v>
      </c>
      <c r="BA58" s="19">
        <f>AV58/AV57</f>
        <v>1.005407528672237</v>
      </c>
      <c r="BW58" s="6"/>
      <c r="BX58">
        <v>2.7680093596571251</v>
      </c>
      <c r="BY58">
        <v>7.5915528569110409</v>
      </c>
      <c r="CD58" s="7"/>
    </row>
    <row r="59" spans="1:82" x14ac:dyDescent="0.3">
      <c r="A59" s="20"/>
      <c r="B59" s="6"/>
      <c r="C59" t="s">
        <v>18</v>
      </c>
      <c r="D59">
        <v>1.054</v>
      </c>
      <c r="E59">
        <v>16766.143</v>
      </c>
      <c r="F59">
        <v>8569</v>
      </c>
      <c r="G59">
        <v>40110</v>
      </c>
      <c r="H59">
        <v>1.2430000000000001</v>
      </c>
      <c r="I59">
        <v>1.08</v>
      </c>
      <c r="J59">
        <v>92.661000000000001</v>
      </c>
      <c r="K59">
        <v>0.80800000000000005</v>
      </c>
      <c r="L59">
        <v>17675.016</v>
      </c>
      <c r="M59">
        <v>3403527</v>
      </c>
      <c r="N59">
        <v>1.151</v>
      </c>
      <c r="O59">
        <v>0.86799999999999999</v>
      </c>
      <c r="P59">
        <v>0.88300000000000001</v>
      </c>
      <c r="Q59">
        <f>D59/D58</f>
        <v>1.3443877551020409</v>
      </c>
      <c r="R59" s="7">
        <f>L59/L58</f>
        <v>1.2363936315607673</v>
      </c>
      <c r="U59" s="6">
        <v>6</v>
      </c>
      <c r="V59" t="s">
        <v>25</v>
      </c>
      <c r="W59">
        <v>0.85199999999999998</v>
      </c>
      <c r="X59">
        <v>32880.987999999998</v>
      </c>
      <c r="Y59">
        <v>15835</v>
      </c>
      <c r="Z59">
        <v>65535</v>
      </c>
      <c r="AA59">
        <v>1.155</v>
      </c>
      <c r="AB59">
        <v>0.93899999999999995</v>
      </c>
      <c r="AC59">
        <v>45.268000000000001</v>
      </c>
      <c r="AD59">
        <v>0.89700000000000002</v>
      </c>
      <c r="AE59">
        <v>28003.951000000001</v>
      </c>
      <c r="AF59">
        <v>5392482</v>
      </c>
      <c r="AG59">
        <v>1.2310000000000001</v>
      </c>
      <c r="AH59">
        <v>0.81299999999999994</v>
      </c>
      <c r="AI59">
        <v>0.89600000000000002</v>
      </c>
      <c r="AJ59">
        <f>W59/W60</f>
        <v>4.3248730964467006</v>
      </c>
      <c r="AK59" s="7">
        <f>AE59/AE60</f>
        <v>6.8061713056332085</v>
      </c>
      <c r="BW59" s="6"/>
      <c r="BX59">
        <v>2.8011993932506511</v>
      </c>
      <c r="BY59">
        <v>9.2676235818264097</v>
      </c>
      <c r="CD59" s="7"/>
    </row>
    <row r="60" spans="1:82" x14ac:dyDescent="0.3">
      <c r="A60" s="20"/>
      <c r="B60" s="12"/>
      <c r="C60" s="11" t="s">
        <v>18</v>
      </c>
      <c r="D60" s="11">
        <v>8.7999999999999995E-2</v>
      </c>
      <c r="E60" s="11">
        <v>10465.882</v>
      </c>
      <c r="F60" s="11">
        <v>8706</v>
      </c>
      <c r="G60" s="11">
        <v>12884</v>
      </c>
      <c r="H60" s="11">
        <v>0.41</v>
      </c>
      <c r="I60" s="11">
        <v>0.27400000000000002</v>
      </c>
      <c r="J60" s="11">
        <v>155.09800000000001</v>
      </c>
      <c r="K60" s="11">
        <v>1</v>
      </c>
      <c r="L60" s="11">
        <v>923.96500000000003</v>
      </c>
      <c r="M60" s="11">
        <v>177920</v>
      </c>
      <c r="N60" s="11">
        <v>1.4970000000000001</v>
      </c>
      <c r="O60" s="11">
        <v>0.66800000000000004</v>
      </c>
      <c r="P60" s="11">
        <v>0.91900000000000004</v>
      </c>
      <c r="Q60" s="11"/>
      <c r="R60" s="13"/>
      <c r="U60" s="6"/>
      <c r="V60" t="s">
        <v>25</v>
      </c>
      <c r="W60">
        <v>0.19700000000000001</v>
      </c>
      <c r="X60">
        <v>20849.815999999999</v>
      </c>
      <c r="Y60">
        <v>15797</v>
      </c>
      <c r="Z60">
        <v>26817</v>
      </c>
      <c r="AA60">
        <v>0.622</v>
      </c>
      <c r="AB60">
        <v>0.40400000000000003</v>
      </c>
      <c r="AC60">
        <v>14.964</v>
      </c>
      <c r="AD60">
        <v>0.92400000000000004</v>
      </c>
      <c r="AE60">
        <v>4114.4939999999997</v>
      </c>
      <c r="AF60">
        <v>792293</v>
      </c>
      <c r="AG60">
        <v>1.538</v>
      </c>
      <c r="AH60">
        <v>0.65</v>
      </c>
      <c r="AI60">
        <v>0.89400000000000002</v>
      </c>
      <c r="AK60" s="7"/>
      <c r="BW60" s="6"/>
      <c r="BX60">
        <v>3.388441747872649</v>
      </c>
      <c r="CD60" s="7"/>
    </row>
    <row r="61" spans="1:82" x14ac:dyDescent="0.3">
      <c r="A61" s="20"/>
      <c r="B61" s="12"/>
      <c r="C61" s="11" t="s">
        <v>18</v>
      </c>
      <c r="D61" s="11">
        <v>6.2E-2</v>
      </c>
      <c r="E61" s="11">
        <v>10497.833000000001</v>
      </c>
      <c r="F61" s="11">
        <v>8598</v>
      </c>
      <c r="G61" s="11">
        <v>12636</v>
      </c>
      <c r="H61" s="11">
        <v>0.33300000000000002</v>
      </c>
      <c r="I61" s="11">
        <v>0.23799999999999999</v>
      </c>
      <c r="J61" s="11">
        <v>119.05500000000001</v>
      </c>
      <c r="K61" s="11">
        <v>0.85099999999999998</v>
      </c>
      <c r="L61" s="11">
        <v>654.20100000000002</v>
      </c>
      <c r="M61" s="11">
        <v>125974</v>
      </c>
      <c r="N61" s="11">
        <v>1.401</v>
      </c>
      <c r="O61" s="11">
        <v>0.71399999999999997</v>
      </c>
      <c r="P61" s="11">
        <v>0.77400000000000002</v>
      </c>
      <c r="Q61" s="11"/>
      <c r="R61" s="13"/>
      <c r="U61" s="6">
        <v>7</v>
      </c>
      <c r="V61" t="s">
        <v>25</v>
      </c>
      <c r="W61">
        <v>0.64900000000000002</v>
      </c>
      <c r="X61">
        <v>18593.84</v>
      </c>
      <c r="Y61">
        <v>15742</v>
      </c>
      <c r="Z61">
        <v>25136</v>
      </c>
      <c r="AA61">
        <v>1.5469999999999999</v>
      </c>
      <c r="AB61">
        <v>0.53400000000000003</v>
      </c>
      <c r="AC61">
        <v>96.668999999999997</v>
      </c>
      <c r="AD61">
        <v>0.35</v>
      </c>
      <c r="AE61">
        <v>12070.067999999999</v>
      </c>
      <c r="AF61">
        <v>2324230</v>
      </c>
      <c r="AG61">
        <v>2.8969999999999998</v>
      </c>
      <c r="AH61">
        <v>0.34499999999999997</v>
      </c>
      <c r="AI61">
        <v>0.59399999999999997</v>
      </c>
      <c r="AJ61">
        <f>W61/W62</f>
        <v>6.978494623655914</v>
      </c>
      <c r="AK61" s="7">
        <f>AE61/AE62</f>
        <v>7.5915528569110409</v>
      </c>
      <c r="BW61" s="6"/>
      <c r="BX61">
        <v>3.4288557336507535</v>
      </c>
      <c r="CD61" s="7"/>
    </row>
    <row r="62" spans="1:82" x14ac:dyDescent="0.3">
      <c r="A62" s="20"/>
      <c r="B62" s="6">
        <v>7</v>
      </c>
      <c r="D62">
        <f>SUM(D60:D61)</f>
        <v>0.15</v>
      </c>
      <c r="E62">
        <f t="shared" ref="E62:P62" si="13">SUM(E60:E61)</f>
        <v>20963.715</v>
      </c>
      <c r="F62">
        <f t="shared" si="13"/>
        <v>17304</v>
      </c>
      <c r="G62">
        <f t="shared" si="13"/>
        <v>25520</v>
      </c>
      <c r="H62">
        <f t="shared" si="13"/>
        <v>0.74299999999999999</v>
      </c>
      <c r="I62">
        <f t="shared" si="13"/>
        <v>0.51200000000000001</v>
      </c>
      <c r="J62">
        <f t="shared" si="13"/>
        <v>274.15300000000002</v>
      </c>
      <c r="K62">
        <f t="shared" si="13"/>
        <v>1.851</v>
      </c>
      <c r="L62">
        <f t="shared" si="13"/>
        <v>1578.1660000000002</v>
      </c>
      <c r="M62">
        <f t="shared" si="13"/>
        <v>303894</v>
      </c>
      <c r="N62">
        <f t="shared" si="13"/>
        <v>2.8980000000000001</v>
      </c>
      <c r="O62">
        <f t="shared" si="13"/>
        <v>1.3820000000000001</v>
      </c>
      <c r="P62">
        <f t="shared" si="13"/>
        <v>1.6930000000000001</v>
      </c>
      <c r="R62" s="7"/>
      <c r="U62" s="6"/>
      <c r="V62" t="s">
        <v>25</v>
      </c>
      <c r="W62">
        <v>9.2999999999999999E-2</v>
      </c>
      <c r="X62">
        <v>17008.888999999999</v>
      </c>
      <c r="Y62">
        <v>15692</v>
      </c>
      <c r="Z62">
        <v>19411</v>
      </c>
      <c r="AA62">
        <v>0.38700000000000001</v>
      </c>
      <c r="AB62">
        <v>0.308</v>
      </c>
      <c r="AC62">
        <v>128.47399999999999</v>
      </c>
      <c r="AD62">
        <v>1</v>
      </c>
      <c r="AE62">
        <v>1589.934</v>
      </c>
      <c r="AF62">
        <v>306160</v>
      </c>
      <c r="AG62">
        <v>1.2569999999999999</v>
      </c>
      <c r="AH62">
        <v>0.79500000000000004</v>
      </c>
      <c r="AI62">
        <v>0.85699999999999998</v>
      </c>
      <c r="AK62" s="7"/>
      <c r="BW62" s="6"/>
      <c r="BX62">
        <v>3.6539107470664574</v>
      </c>
      <c r="CD62" s="7"/>
    </row>
    <row r="63" spans="1:82" x14ac:dyDescent="0.3">
      <c r="A63" s="20"/>
      <c r="B63" s="6"/>
      <c r="C63" t="s">
        <v>18</v>
      </c>
      <c r="D63">
        <v>0.72699999999999998</v>
      </c>
      <c r="E63">
        <v>14705.279</v>
      </c>
      <c r="F63">
        <v>8554</v>
      </c>
      <c r="G63">
        <v>25352</v>
      </c>
      <c r="H63">
        <v>1.3089999999999999</v>
      </c>
      <c r="I63">
        <v>0.70699999999999996</v>
      </c>
      <c r="J63">
        <v>1.873</v>
      </c>
      <c r="K63">
        <v>0.78100000000000003</v>
      </c>
      <c r="L63">
        <v>10691.334000000001</v>
      </c>
      <c r="M63">
        <v>2058739</v>
      </c>
      <c r="N63">
        <v>1.8520000000000001</v>
      </c>
      <c r="O63">
        <v>0.54</v>
      </c>
      <c r="P63">
        <v>0.878</v>
      </c>
      <c r="Q63" s="11">
        <f>D63/D62</f>
        <v>4.8466666666666667</v>
      </c>
      <c r="R63" s="7">
        <f>L63/L62</f>
        <v>6.7745306894205042</v>
      </c>
      <c r="U63" s="6">
        <v>8</v>
      </c>
      <c r="V63" t="s">
        <v>25</v>
      </c>
      <c r="W63">
        <v>0.26500000000000001</v>
      </c>
      <c r="X63">
        <v>19777.882000000001</v>
      </c>
      <c r="Y63">
        <v>15780</v>
      </c>
      <c r="Z63">
        <v>25155</v>
      </c>
      <c r="AA63">
        <v>0.71399999999999997</v>
      </c>
      <c r="AB63">
        <v>0.47199999999999998</v>
      </c>
      <c r="AC63">
        <v>72.994</v>
      </c>
      <c r="AD63">
        <v>0.85899999999999999</v>
      </c>
      <c r="AE63">
        <v>5238.1819999999998</v>
      </c>
      <c r="AF63">
        <v>1008672</v>
      </c>
      <c r="AG63">
        <v>1.5129999999999999</v>
      </c>
      <c r="AH63">
        <v>0.66100000000000003</v>
      </c>
      <c r="AI63">
        <v>0.90300000000000002</v>
      </c>
      <c r="AJ63">
        <f>W63/W64</f>
        <v>0.37271448663853729</v>
      </c>
      <c r="AK63" s="7">
        <f>AE64/AE63</f>
        <v>3.2012278305717521</v>
      </c>
      <c r="BW63" s="6"/>
      <c r="BX63">
        <v>3.6692355234946294</v>
      </c>
      <c r="CD63" s="7"/>
    </row>
    <row r="64" spans="1:82" x14ac:dyDescent="0.3">
      <c r="A64" s="20"/>
      <c r="B64" s="6">
        <v>8</v>
      </c>
      <c r="C64" t="s">
        <v>18</v>
      </c>
      <c r="D64">
        <v>0.71699999999999997</v>
      </c>
      <c r="E64">
        <v>16747.696</v>
      </c>
      <c r="F64">
        <v>8603</v>
      </c>
      <c r="G64">
        <v>43074</v>
      </c>
      <c r="H64">
        <v>1.069</v>
      </c>
      <c r="I64">
        <v>0.85299999999999998</v>
      </c>
      <c r="J64">
        <v>113.21299999999999</v>
      </c>
      <c r="K64">
        <v>0.78900000000000003</v>
      </c>
      <c r="L64">
        <v>12002.308000000001</v>
      </c>
      <c r="M64">
        <v>2311182</v>
      </c>
      <c r="N64">
        <v>1.2529999999999999</v>
      </c>
      <c r="O64">
        <v>0.79800000000000004</v>
      </c>
      <c r="P64">
        <v>0.88200000000000001</v>
      </c>
      <c r="R64" s="7">
        <f>L64/L65</f>
        <v>1.0716010596453629</v>
      </c>
      <c r="U64" s="6"/>
      <c r="V64" t="s">
        <v>25</v>
      </c>
      <c r="W64">
        <v>0.71099999999999997</v>
      </c>
      <c r="X64">
        <v>23569.262999999999</v>
      </c>
      <c r="Y64">
        <v>15713</v>
      </c>
      <c r="Z64">
        <v>34990</v>
      </c>
      <c r="AA64">
        <v>1.117</v>
      </c>
      <c r="AB64">
        <v>0.81100000000000005</v>
      </c>
      <c r="AC64">
        <v>15.510999999999999</v>
      </c>
      <c r="AD64">
        <v>0.878</v>
      </c>
      <c r="AE64">
        <v>16768.614000000001</v>
      </c>
      <c r="AF64">
        <v>3228989</v>
      </c>
      <c r="AG64">
        <v>1.377</v>
      </c>
      <c r="AH64">
        <v>0.72599999999999998</v>
      </c>
      <c r="AI64">
        <v>0.89300000000000002</v>
      </c>
      <c r="AK64" s="7"/>
      <c r="BW64" s="6"/>
      <c r="CD64" s="7"/>
    </row>
    <row r="65" spans="1:82" ht="15" thickBot="1" x14ac:dyDescent="0.35">
      <c r="A65" s="20"/>
      <c r="B65" s="6"/>
      <c r="C65" t="s">
        <v>18</v>
      </c>
      <c r="D65">
        <v>0.68500000000000005</v>
      </c>
      <c r="E65">
        <v>16339.061</v>
      </c>
      <c r="F65">
        <v>8722</v>
      </c>
      <c r="G65">
        <v>31267</v>
      </c>
      <c r="H65">
        <v>0.98099999999999998</v>
      </c>
      <c r="I65">
        <v>0.89</v>
      </c>
      <c r="J65">
        <v>139.685</v>
      </c>
      <c r="K65">
        <v>0.81499999999999995</v>
      </c>
      <c r="L65">
        <v>11200.351000000001</v>
      </c>
      <c r="M65">
        <v>2156756</v>
      </c>
      <c r="N65">
        <v>1.1020000000000001</v>
      </c>
      <c r="O65">
        <v>0.90700000000000003</v>
      </c>
      <c r="P65">
        <v>0.88300000000000001</v>
      </c>
      <c r="Q65">
        <f>D64/D65</f>
        <v>1.0467153284671531</v>
      </c>
      <c r="R65" s="7"/>
      <c r="U65" s="12"/>
      <c r="V65" s="11" t="s">
        <v>25</v>
      </c>
      <c r="W65" s="11">
        <v>5.1999999999999998E-2</v>
      </c>
      <c r="X65" s="11">
        <v>5347.6</v>
      </c>
      <c r="Y65" s="11">
        <v>4922</v>
      </c>
      <c r="Z65" s="11">
        <v>6096</v>
      </c>
      <c r="AA65" s="11">
        <v>0.28599999999999998</v>
      </c>
      <c r="AB65" s="11">
        <v>0.23100000000000001</v>
      </c>
      <c r="AC65" s="11">
        <v>90</v>
      </c>
      <c r="AD65" s="11">
        <v>1</v>
      </c>
      <c r="AE65" s="11">
        <v>277.709</v>
      </c>
      <c r="AF65" s="11">
        <v>53476</v>
      </c>
      <c r="AG65" s="11">
        <v>1.236</v>
      </c>
      <c r="AH65" s="11">
        <v>0.80900000000000005</v>
      </c>
      <c r="AI65" s="11">
        <v>0.90900000000000003</v>
      </c>
      <c r="AJ65" s="11"/>
      <c r="AK65" s="13"/>
      <c r="BW65" s="17" t="s">
        <v>40</v>
      </c>
      <c r="BX65" s="18">
        <f>AVERAGE(BX2:BX64)</f>
        <v>1.6698288885089405</v>
      </c>
      <c r="BY65" s="18">
        <f>AVERAGE(BY2:BY64)</f>
        <v>3.4369650609553317</v>
      </c>
      <c r="BZ65" s="18"/>
      <c r="CA65" s="18"/>
      <c r="CB65" s="18"/>
      <c r="CC65" s="18"/>
      <c r="CD65" s="19"/>
    </row>
    <row r="66" spans="1:82" x14ac:dyDescent="0.3">
      <c r="A66" s="20"/>
      <c r="B66" s="6">
        <v>9</v>
      </c>
      <c r="C66" t="s">
        <v>18</v>
      </c>
      <c r="D66">
        <v>0.51900000000000002</v>
      </c>
      <c r="E66">
        <v>12262.94</v>
      </c>
      <c r="F66">
        <v>8554</v>
      </c>
      <c r="G66">
        <v>19191</v>
      </c>
      <c r="H66">
        <v>0.92400000000000004</v>
      </c>
      <c r="I66">
        <v>0.71499999999999997</v>
      </c>
      <c r="J66">
        <v>166.703</v>
      </c>
      <c r="K66">
        <v>0.80700000000000005</v>
      </c>
      <c r="L66">
        <v>6368.3249999999998</v>
      </c>
      <c r="M66">
        <v>1226294</v>
      </c>
      <c r="N66">
        <v>1.292</v>
      </c>
      <c r="O66">
        <v>0.77400000000000002</v>
      </c>
      <c r="P66">
        <v>0.88500000000000001</v>
      </c>
      <c r="R66" s="7">
        <f>L66/L67</f>
        <v>1.0048650152355196</v>
      </c>
      <c r="U66" s="12"/>
      <c r="V66" s="11" t="s">
        <v>25</v>
      </c>
      <c r="W66" s="11">
        <v>1.87</v>
      </c>
      <c r="X66" s="11">
        <v>7878.15</v>
      </c>
      <c r="Y66" s="11">
        <v>4639</v>
      </c>
      <c r="Z66" s="11">
        <v>14756</v>
      </c>
      <c r="AA66" s="11">
        <v>1.762</v>
      </c>
      <c r="AB66" s="11">
        <v>1.351</v>
      </c>
      <c r="AC66" s="11">
        <v>132.26499999999999</v>
      </c>
      <c r="AD66" s="11">
        <v>0.436</v>
      </c>
      <c r="AE66" s="11">
        <v>14728.46</v>
      </c>
      <c r="AF66" s="11">
        <v>2836134</v>
      </c>
      <c r="AG66" s="11">
        <v>1.304</v>
      </c>
      <c r="AH66" s="11">
        <v>0.76700000000000002</v>
      </c>
      <c r="AI66" s="11">
        <v>0.76700000000000002</v>
      </c>
      <c r="AJ66" s="11"/>
      <c r="AK66" s="13"/>
    </row>
    <row r="67" spans="1:82" x14ac:dyDescent="0.3">
      <c r="A67" s="20"/>
      <c r="B67" s="6"/>
      <c r="C67" t="s">
        <v>18</v>
      </c>
      <c r="D67">
        <v>0.49299999999999999</v>
      </c>
      <c r="E67">
        <v>12845.862999999999</v>
      </c>
      <c r="F67">
        <v>8605</v>
      </c>
      <c r="G67">
        <v>23249</v>
      </c>
      <c r="H67">
        <v>1.127</v>
      </c>
      <c r="I67">
        <v>0.55800000000000005</v>
      </c>
      <c r="J67">
        <v>71.753</v>
      </c>
      <c r="K67">
        <v>0.754</v>
      </c>
      <c r="L67">
        <v>6337.4930000000004</v>
      </c>
      <c r="M67">
        <v>1220357</v>
      </c>
      <c r="N67">
        <v>2.02</v>
      </c>
      <c r="O67">
        <v>0.495</v>
      </c>
      <c r="P67">
        <v>0.872</v>
      </c>
      <c r="Q67">
        <f>D66/D67</f>
        <v>1.052738336713996</v>
      </c>
      <c r="R67" s="7"/>
      <c r="U67" s="12"/>
      <c r="V67" s="11" t="s">
        <v>25</v>
      </c>
      <c r="W67" s="11">
        <v>5.7000000000000002E-2</v>
      </c>
      <c r="X67" s="11">
        <v>5119</v>
      </c>
      <c r="Y67" s="11">
        <v>4647</v>
      </c>
      <c r="Z67" s="11">
        <v>5700</v>
      </c>
      <c r="AA67" s="11">
        <v>0.35299999999999998</v>
      </c>
      <c r="AB67" s="11">
        <v>0.20599999999999999</v>
      </c>
      <c r="AC67" s="11">
        <v>127.875</v>
      </c>
      <c r="AD67" s="11">
        <v>0.97599999999999998</v>
      </c>
      <c r="AE67" s="11">
        <v>292.42099999999999</v>
      </c>
      <c r="AF67" s="11">
        <v>56309</v>
      </c>
      <c r="AG67" s="11">
        <v>1.714</v>
      </c>
      <c r="AH67" s="11">
        <v>0.58299999999999996</v>
      </c>
      <c r="AI67" s="11">
        <v>0.84599999999999997</v>
      </c>
      <c r="AJ67" s="11"/>
      <c r="AK67" s="13"/>
    </row>
    <row r="68" spans="1:82" x14ac:dyDescent="0.3">
      <c r="A68" s="20"/>
      <c r="B68" s="6"/>
      <c r="R68" s="7"/>
      <c r="U68" s="6">
        <v>9</v>
      </c>
      <c r="W68">
        <f>SUM(W65:W67)</f>
        <v>1.9790000000000001</v>
      </c>
      <c r="X68">
        <f t="shared" ref="X68:AI68" si="14">SUM(X65:X67)</f>
        <v>18344.75</v>
      </c>
      <c r="Y68">
        <f t="shared" si="14"/>
        <v>14208</v>
      </c>
      <c r="Z68">
        <f t="shared" si="14"/>
        <v>26552</v>
      </c>
      <c r="AA68">
        <f t="shared" si="14"/>
        <v>2.4009999999999998</v>
      </c>
      <c r="AB68">
        <f t="shared" si="14"/>
        <v>1.788</v>
      </c>
      <c r="AC68">
        <f t="shared" si="14"/>
        <v>350.14</v>
      </c>
      <c r="AD68">
        <f t="shared" si="14"/>
        <v>2.4119999999999999</v>
      </c>
      <c r="AE68">
        <f t="shared" si="14"/>
        <v>15298.59</v>
      </c>
      <c r="AF68">
        <f t="shared" si="14"/>
        <v>2945919</v>
      </c>
      <c r="AG68">
        <f t="shared" si="14"/>
        <v>4.2539999999999996</v>
      </c>
      <c r="AH68">
        <f t="shared" si="14"/>
        <v>2.1589999999999998</v>
      </c>
      <c r="AI68">
        <f t="shared" si="14"/>
        <v>2.5220000000000002</v>
      </c>
      <c r="AJ68">
        <f>W68/W72</f>
        <v>3.5026548672566378</v>
      </c>
      <c r="AK68" s="7">
        <f>AE68/AE72</f>
        <v>4.0798633519833167</v>
      </c>
    </row>
    <row r="69" spans="1:82" x14ac:dyDescent="0.3">
      <c r="A69" s="20"/>
      <c r="B69" s="6">
        <v>1</v>
      </c>
      <c r="C69" t="s">
        <v>19</v>
      </c>
      <c r="D69">
        <v>1.0329999999999999</v>
      </c>
      <c r="E69">
        <v>13987.864</v>
      </c>
      <c r="F69">
        <v>8603</v>
      </c>
      <c r="G69">
        <v>33127</v>
      </c>
      <c r="H69">
        <v>1.49</v>
      </c>
      <c r="I69">
        <v>0.88300000000000001</v>
      </c>
      <c r="J69">
        <v>44.981000000000002</v>
      </c>
      <c r="K69">
        <v>0.48599999999999999</v>
      </c>
      <c r="L69">
        <v>14455.566000000001</v>
      </c>
      <c r="M69">
        <v>2783585</v>
      </c>
      <c r="N69">
        <v>1.6859999999999999</v>
      </c>
      <c r="O69">
        <v>0.59299999999999997</v>
      </c>
      <c r="P69">
        <v>0.76500000000000001</v>
      </c>
      <c r="Q69">
        <f>D69/D70</f>
        <v>1.5533834586466164</v>
      </c>
      <c r="R69" s="7">
        <f>L69/L70</f>
        <v>1.1515865062129862</v>
      </c>
      <c r="U69" s="14"/>
      <c r="V69" s="15" t="s">
        <v>25</v>
      </c>
      <c r="W69" s="15">
        <v>6.2E-2</v>
      </c>
      <c r="X69" s="15">
        <v>5023.6670000000004</v>
      </c>
      <c r="Y69" s="15">
        <v>4635</v>
      </c>
      <c r="Z69" s="15">
        <v>5371</v>
      </c>
      <c r="AA69" s="15">
        <v>0.38600000000000001</v>
      </c>
      <c r="AB69" s="15">
        <v>0.20499999999999999</v>
      </c>
      <c r="AC69" s="15">
        <v>171.02199999999999</v>
      </c>
      <c r="AD69" s="15">
        <v>0.69499999999999995</v>
      </c>
      <c r="AE69" s="15">
        <v>313.06400000000002</v>
      </c>
      <c r="AF69" s="15">
        <v>60284</v>
      </c>
      <c r="AG69" s="15">
        <v>1.881</v>
      </c>
      <c r="AH69" s="15">
        <v>0.53200000000000003</v>
      </c>
      <c r="AI69" s="15">
        <v>0.70599999999999996</v>
      </c>
      <c r="AJ69" s="15"/>
      <c r="AK69" s="16"/>
    </row>
    <row r="70" spans="1:82" x14ac:dyDescent="0.3">
      <c r="A70" s="20"/>
      <c r="B70" s="6"/>
      <c r="C70" t="s">
        <v>19</v>
      </c>
      <c r="D70">
        <v>0.66500000000000004</v>
      </c>
      <c r="E70">
        <v>18884.171999999999</v>
      </c>
      <c r="F70">
        <v>8559</v>
      </c>
      <c r="G70">
        <v>38884</v>
      </c>
      <c r="H70">
        <v>1.0009999999999999</v>
      </c>
      <c r="I70">
        <v>0.84499999999999997</v>
      </c>
      <c r="J70">
        <v>35.615000000000002</v>
      </c>
      <c r="K70">
        <v>0.95199999999999996</v>
      </c>
      <c r="L70">
        <v>12552.74</v>
      </c>
      <c r="M70">
        <v>2417174</v>
      </c>
      <c r="N70">
        <v>1.1839999999999999</v>
      </c>
      <c r="O70">
        <v>0.84399999999999997</v>
      </c>
      <c r="P70">
        <v>0.91100000000000003</v>
      </c>
      <c r="R70" s="7"/>
      <c r="U70" s="14"/>
      <c r="V70" s="15" t="s">
        <v>25</v>
      </c>
      <c r="W70" s="15">
        <v>0.30599999999999999</v>
      </c>
      <c r="X70" s="15">
        <v>7241</v>
      </c>
      <c r="Y70" s="15">
        <v>4871</v>
      </c>
      <c r="Z70" s="15">
        <v>11802</v>
      </c>
      <c r="AA70" s="15">
        <v>0.84499999999999997</v>
      </c>
      <c r="AB70" s="15">
        <v>0.46200000000000002</v>
      </c>
      <c r="AC70" s="15">
        <v>61.27</v>
      </c>
      <c r="AD70" s="15">
        <v>0.80300000000000005</v>
      </c>
      <c r="AE70" s="15">
        <v>2218.6109999999999</v>
      </c>
      <c r="AF70" s="15">
        <v>427219</v>
      </c>
      <c r="AG70" s="15">
        <v>1.83</v>
      </c>
      <c r="AH70" s="15">
        <v>0.54600000000000004</v>
      </c>
      <c r="AI70" s="15">
        <v>0.88100000000000001</v>
      </c>
      <c r="AJ70" s="15"/>
      <c r="AK70" s="16"/>
    </row>
    <row r="71" spans="1:82" x14ac:dyDescent="0.3">
      <c r="A71" s="20"/>
      <c r="B71" s="12"/>
      <c r="C71" s="11" t="s">
        <v>19</v>
      </c>
      <c r="D71" s="11">
        <v>9.2999999999999999E-2</v>
      </c>
      <c r="E71" s="11">
        <v>10625.278</v>
      </c>
      <c r="F71" s="11">
        <v>8911</v>
      </c>
      <c r="G71" s="11">
        <v>13062</v>
      </c>
      <c r="H71" s="11">
        <v>0.46400000000000002</v>
      </c>
      <c r="I71" s="11">
        <v>0.25600000000000001</v>
      </c>
      <c r="J71" s="11">
        <v>154.93799999999999</v>
      </c>
      <c r="K71" s="11">
        <v>0.89500000000000002</v>
      </c>
      <c r="L71" s="11">
        <v>993.21500000000003</v>
      </c>
      <c r="M71" s="11">
        <v>191255</v>
      </c>
      <c r="N71" s="11">
        <v>1.81</v>
      </c>
      <c r="O71" s="11">
        <v>0.55200000000000005</v>
      </c>
      <c r="P71" s="11">
        <v>0.878</v>
      </c>
      <c r="Q71" s="11"/>
      <c r="R71" s="13"/>
      <c r="U71" s="14"/>
      <c r="V71" s="15" t="s">
        <v>25</v>
      </c>
      <c r="W71" s="15">
        <v>0.19700000000000001</v>
      </c>
      <c r="X71" s="15">
        <v>6172.6319999999996</v>
      </c>
      <c r="Y71" s="15">
        <v>4644</v>
      </c>
      <c r="Z71" s="15">
        <v>8242</v>
      </c>
      <c r="AA71" s="15">
        <v>0.56499999999999995</v>
      </c>
      <c r="AB71" s="15">
        <v>0.44500000000000001</v>
      </c>
      <c r="AC71" s="15">
        <v>90.844999999999999</v>
      </c>
      <c r="AD71" s="15">
        <v>0.97399999999999998</v>
      </c>
      <c r="AE71" s="15">
        <v>1218.105</v>
      </c>
      <c r="AF71" s="15">
        <v>234560</v>
      </c>
      <c r="AG71" s="15">
        <v>1.2709999999999999</v>
      </c>
      <c r="AH71" s="15">
        <v>0.78700000000000003</v>
      </c>
      <c r="AI71" s="15">
        <v>0.90500000000000003</v>
      </c>
      <c r="AJ71" s="15"/>
      <c r="AK71" s="16"/>
    </row>
    <row r="72" spans="1:82" x14ac:dyDescent="0.3">
      <c r="A72" s="20"/>
      <c r="B72" s="12"/>
      <c r="C72" s="11" t="s">
        <v>19</v>
      </c>
      <c r="D72" s="11">
        <v>0.45200000000000001</v>
      </c>
      <c r="E72" s="11">
        <v>13499.966</v>
      </c>
      <c r="F72" s="11">
        <v>8761</v>
      </c>
      <c r="G72" s="11">
        <v>19860</v>
      </c>
      <c r="H72" s="11">
        <v>0.95299999999999996</v>
      </c>
      <c r="I72" s="11">
        <v>0.60399999999999998</v>
      </c>
      <c r="J72" s="11">
        <v>98.688999999999993</v>
      </c>
      <c r="K72" s="11">
        <v>0.84199999999999997</v>
      </c>
      <c r="L72" s="11">
        <v>6099.335</v>
      </c>
      <c r="M72" s="11">
        <v>1174497</v>
      </c>
      <c r="N72" s="11">
        <v>1.579</v>
      </c>
      <c r="O72" s="11">
        <v>0.63300000000000001</v>
      </c>
      <c r="P72" s="11">
        <v>0.89700000000000002</v>
      </c>
      <c r="Q72" s="11"/>
      <c r="R72" s="13"/>
      <c r="U72" s="6"/>
      <c r="W72">
        <f t="shared" ref="W72:AI72" si="15">SUM(W69:W71)</f>
        <v>0.56499999999999995</v>
      </c>
      <c r="X72">
        <f t="shared" si="15"/>
        <v>18437.298999999999</v>
      </c>
      <c r="Y72">
        <f t="shared" si="15"/>
        <v>14150</v>
      </c>
      <c r="Z72">
        <f t="shared" si="15"/>
        <v>25415</v>
      </c>
      <c r="AA72">
        <f t="shared" si="15"/>
        <v>1.7959999999999998</v>
      </c>
      <c r="AB72">
        <f t="shared" si="15"/>
        <v>1.1120000000000001</v>
      </c>
      <c r="AC72">
        <f t="shared" si="15"/>
        <v>323.137</v>
      </c>
      <c r="AD72">
        <f t="shared" si="15"/>
        <v>2.472</v>
      </c>
      <c r="AE72">
        <f t="shared" si="15"/>
        <v>3749.7799999999997</v>
      </c>
      <c r="AF72">
        <f t="shared" si="15"/>
        <v>722063</v>
      </c>
      <c r="AG72">
        <f t="shared" si="15"/>
        <v>4.9820000000000002</v>
      </c>
      <c r="AH72">
        <f t="shared" si="15"/>
        <v>1.8650000000000002</v>
      </c>
      <c r="AI72">
        <f t="shared" si="15"/>
        <v>2.492</v>
      </c>
      <c r="AK72" s="7"/>
    </row>
    <row r="73" spans="1:82" x14ac:dyDescent="0.3">
      <c r="A73" s="20"/>
      <c r="B73" s="6">
        <v>2</v>
      </c>
      <c r="D73">
        <f>SUM(D71:D72)</f>
        <v>0.54500000000000004</v>
      </c>
      <c r="E73">
        <f t="shared" ref="E73:P73" si="16">SUM(E71:E72)</f>
        <v>24125.243999999999</v>
      </c>
      <c r="F73">
        <f t="shared" si="16"/>
        <v>17672</v>
      </c>
      <c r="G73">
        <f t="shared" si="16"/>
        <v>32922</v>
      </c>
      <c r="H73">
        <f t="shared" si="16"/>
        <v>1.417</v>
      </c>
      <c r="I73">
        <f t="shared" si="16"/>
        <v>0.86</v>
      </c>
      <c r="J73">
        <f t="shared" si="16"/>
        <v>253.62699999999998</v>
      </c>
      <c r="K73">
        <f t="shared" si="16"/>
        <v>1.7370000000000001</v>
      </c>
      <c r="L73">
        <f t="shared" si="16"/>
        <v>7092.55</v>
      </c>
      <c r="M73">
        <f t="shared" si="16"/>
        <v>1365752</v>
      </c>
      <c r="N73">
        <f t="shared" si="16"/>
        <v>3.3890000000000002</v>
      </c>
      <c r="O73">
        <f t="shared" si="16"/>
        <v>1.1850000000000001</v>
      </c>
      <c r="P73">
        <f t="shared" si="16"/>
        <v>1.7749999999999999</v>
      </c>
      <c r="Q73">
        <f>D73/D74</f>
        <v>1.0500963391136802</v>
      </c>
      <c r="R73" s="7"/>
      <c r="U73" s="6"/>
      <c r="AK73" s="7"/>
    </row>
    <row r="74" spans="1:82" x14ac:dyDescent="0.3">
      <c r="A74" s="20"/>
      <c r="B74" s="6"/>
      <c r="C74" t="s">
        <v>19</v>
      </c>
      <c r="D74">
        <v>0.51900000000000002</v>
      </c>
      <c r="E74">
        <v>17087.48</v>
      </c>
      <c r="F74">
        <v>8556</v>
      </c>
      <c r="G74">
        <v>33652</v>
      </c>
      <c r="H74">
        <v>0.88100000000000001</v>
      </c>
      <c r="I74">
        <v>0.751</v>
      </c>
      <c r="J74">
        <v>73.569999999999993</v>
      </c>
      <c r="K74">
        <v>0.89600000000000002</v>
      </c>
      <c r="L74">
        <v>8873.7790000000005</v>
      </c>
      <c r="M74">
        <v>1708748</v>
      </c>
      <c r="N74">
        <v>1.1739999999999999</v>
      </c>
      <c r="O74">
        <v>0.85199999999999998</v>
      </c>
      <c r="P74">
        <v>0.90900000000000003</v>
      </c>
      <c r="R74" s="7">
        <f>L74/L73</f>
        <v>1.2511408449711316</v>
      </c>
      <c r="U74" s="12"/>
      <c r="V74" s="11" t="s">
        <v>26</v>
      </c>
      <c r="W74" s="11">
        <v>0.34300000000000003</v>
      </c>
      <c r="X74" s="11">
        <v>23587.938999999998</v>
      </c>
      <c r="Y74" s="11">
        <v>16155</v>
      </c>
      <c r="Z74" s="11">
        <v>30915</v>
      </c>
      <c r="AA74" s="11">
        <v>0.78400000000000003</v>
      </c>
      <c r="AB74" s="11">
        <v>0.55700000000000005</v>
      </c>
      <c r="AC74" s="11">
        <v>32.463000000000001</v>
      </c>
      <c r="AD74" s="11">
        <v>0.93400000000000005</v>
      </c>
      <c r="AE74" s="11">
        <v>8084.7120000000004</v>
      </c>
      <c r="AF74" s="11">
        <v>1556804</v>
      </c>
      <c r="AG74" s="11">
        <v>1.4079999999999999</v>
      </c>
      <c r="AH74" s="11">
        <v>0.71</v>
      </c>
      <c r="AI74" s="11">
        <v>0.90400000000000003</v>
      </c>
      <c r="AJ74" s="11"/>
      <c r="AK74" s="13"/>
    </row>
    <row r="75" spans="1:82" x14ac:dyDescent="0.3">
      <c r="A75" s="20"/>
      <c r="B75" s="6">
        <v>3</v>
      </c>
      <c r="C75" t="s">
        <v>19</v>
      </c>
      <c r="D75">
        <v>0.84599999999999997</v>
      </c>
      <c r="E75">
        <v>17700.626</v>
      </c>
      <c r="F75">
        <v>8553</v>
      </c>
      <c r="G75">
        <v>48378</v>
      </c>
      <c r="H75">
        <v>1.097</v>
      </c>
      <c r="I75">
        <v>0.98299999999999998</v>
      </c>
      <c r="J75">
        <v>57.671999999999997</v>
      </c>
      <c r="K75">
        <v>0.84099999999999997</v>
      </c>
      <c r="L75">
        <v>14983.278</v>
      </c>
      <c r="M75">
        <v>2885202</v>
      </c>
      <c r="N75">
        <v>1.1160000000000001</v>
      </c>
      <c r="O75">
        <v>0.89600000000000002</v>
      </c>
      <c r="P75">
        <v>0.876</v>
      </c>
      <c r="R75" s="7"/>
      <c r="U75" s="12"/>
      <c r="V75" s="11" t="s">
        <v>26</v>
      </c>
      <c r="W75" s="11">
        <v>0.17100000000000001</v>
      </c>
      <c r="X75" s="11">
        <v>24618.303</v>
      </c>
      <c r="Y75" s="11">
        <v>15689</v>
      </c>
      <c r="Z75" s="11">
        <v>39156</v>
      </c>
      <c r="AA75" s="11">
        <v>0.49299999999999999</v>
      </c>
      <c r="AB75" s="11">
        <v>0.443</v>
      </c>
      <c r="AC75" s="11">
        <v>167.12100000000001</v>
      </c>
      <c r="AD75" s="11">
        <v>1</v>
      </c>
      <c r="AE75" s="11">
        <v>4218.933</v>
      </c>
      <c r="AF75" s="11">
        <v>812404</v>
      </c>
      <c r="AG75" s="11">
        <v>1.1140000000000001</v>
      </c>
      <c r="AH75" s="11">
        <v>0.89800000000000002</v>
      </c>
      <c r="AI75" s="11">
        <v>0.90400000000000003</v>
      </c>
      <c r="AJ75" s="11"/>
      <c r="AK75" s="13"/>
    </row>
    <row r="76" spans="1:82" x14ac:dyDescent="0.3">
      <c r="A76" s="20"/>
      <c r="B76" s="6"/>
      <c r="C76" t="s">
        <v>19</v>
      </c>
      <c r="D76">
        <v>1.21</v>
      </c>
      <c r="E76">
        <v>17927.617999999999</v>
      </c>
      <c r="F76">
        <v>8558</v>
      </c>
      <c r="G76">
        <v>65535</v>
      </c>
      <c r="H76">
        <v>1.323</v>
      </c>
      <c r="I76">
        <v>1.165</v>
      </c>
      <c r="J76">
        <v>66.811000000000007</v>
      </c>
      <c r="K76">
        <v>0.70499999999999996</v>
      </c>
      <c r="L76">
        <v>21692.475999999999</v>
      </c>
      <c r="M76">
        <v>4177135</v>
      </c>
      <c r="N76">
        <v>1.1359999999999999</v>
      </c>
      <c r="O76">
        <v>0.88</v>
      </c>
      <c r="P76">
        <v>0.89800000000000002</v>
      </c>
      <c r="Q76">
        <f>D76/D75</f>
        <v>1.4302600472813238</v>
      </c>
      <c r="R76" s="7">
        <f>L76/L75</f>
        <v>1.4477790507524453</v>
      </c>
      <c r="U76" s="6">
        <v>1</v>
      </c>
      <c r="W76">
        <f>SUM(W74:W75)</f>
        <v>0.51400000000000001</v>
      </c>
      <c r="X76">
        <f t="shared" ref="X76:AI76" si="17">SUM(X74:X75)</f>
        <v>48206.241999999998</v>
      </c>
      <c r="Y76">
        <f t="shared" si="17"/>
        <v>31844</v>
      </c>
      <c r="Z76">
        <f t="shared" si="17"/>
        <v>70071</v>
      </c>
      <c r="AA76">
        <f t="shared" si="17"/>
        <v>1.2770000000000001</v>
      </c>
      <c r="AB76">
        <f t="shared" si="17"/>
        <v>1</v>
      </c>
      <c r="AC76">
        <f t="shared" si="17"/>
        <v>199.584</v>
      </c>
      <c r="AD76">
        <f t="shared" si="17"/>
        <v>1.9340000000000002</v>
      </c>
      <c r="AE76">
        <f t="shared" si="17"/>
        <v>12303.645</v>
      </c>
      <c r="AF76">
        <f t="shared" si="17"/>
        <v>2369208</v>
      </c>
      <c r="AG76">
        <f t="shared" si="17"/>
        <v>2.5220000000000002</v>
      </c>
      <c r="AH76">
        <f t="shared" si="17"/>
        <v>1.6080000000000001</v>
      </c>
      <c r="AI76">
        <f t="shared" si="17"/>
        <v>1.8080000000000001</v>
      </c>
      <c r="AK76" s="7"/>
    </row>
    <row r="77" spans="1:82" x14ac:dyDescent="0.3">
      <c r="A77" s="20"/>
      <c r="B77" s="6">
        <v>4</v>
      </c>
      <c r="C77" t="s">
        <v>19</v>
      </c>
      <c r="D77">
        <v>1.0329999999999999</v>
      </c>
      <c r="E77">
        <v>18586.432000000001</v>
      </c>
      <c r="F77">
        <v>8555</v>
      </c>
      <c r="G77">
        <v>59853</v>
      </c>
      <c r="H77">
        <v>1.19</v>
      </c>
      <c r="I77">
        <v>1.1060000000000001</v>
      </c>
      <c r="J77">
        <v>52.863</v>
      </c>
      <c r="K77">
        <v>0.85199999999999998</v>
      </c>
      <c r="L77">
        <v>19207.892</v>
      </c>
      <c r="M77">
        <v>3698700</v>
      </c>
      <c r="N77">
        <v>1.075</v>
      </c>
      <c r="O77">
        <v>0.93</v>
      </c>
      <c r="P77">
        <v>0.91100000000000003</v>
      </c>
      <c r="Q77">
        <f>D77/D78</f>
        <v>1.6715210355987054</v>
      </c>
      <c r="R77" s="7">
        <f>L77/L78</f>
        <v>2.2013095619291412</v>
      </c>
      <c r="U77" s="6"/>
      <c r="V77" t="s">
        <v>26</v>
      </c>
      <c r="W77">
        <v>1.111</v>
      </c>
      <c r="X77">
        <v>31894.023000000001</v>
      </c>
      <c r="Y77">
        <v>15692</v>
      </c>
      <c r="Z77">
        <v>65535</v>
      </c>
      <c r="AA77">
        <v>1.266</v>
      </c>
      <c r="AB77">
        <v>1.117</v>
      </c>
      <c r="AC77">
        <v>163.31</v>
      </c>
      <c r="AD77">
        <v>0.84199999999999997</v>
      </c>
      <c r="AE77">
        <v>35444.894999999997</v>
      </c>
      <c r="AF77">
        <v>6825321</v>
      </c>
      <c r="AG77">
        <v>1.133</v>
      </c>
      <c r="AH77">
        <v>0.88300000000000001</v>
      </c>
      <c r="AI77">
        <v>0.92</v>
      </c>
      <c r="AJ77">
        <f>W77/W76</f>
        <v>2.1614785992217898</v>
      </c>
      <c r="AK77" s="7">
        <f>AE77/AE76</f>
        <v>2.8808450666448842</v>
      </c>
    </row>
    <row r="78" spans="1:82" x14ac:dyDescent="0.3">
      <c r="A78" s="20"/>
      <c r="B78" s="6"/>
      <c r="C78" t="s">
        <v>19</v>
      </c>
      <c r="D78">
        <v>0.61799999999999999</v>
      </c>
      <c r="E78">
        <v>14119.555</v>
      </c>
      <c r="F78">
        <v>8609</v>
      </c>
      <c r="G78">
        <v>25629</v>
      </c>
      <c r="H78">
        <v>1.2689999999999999</v>
      </c>
      <c r="I78">
        <v>0.62</v>
      </c>
      <c r="J78">
        <v>69.569999999999993</v>
      </c>
      <c r="K78">
        <v>0.69799999999999995</v>
      </c>
      <c r="L78">
        <v>8725.6659999999993</v>
      </c>
      <c r="M78">
        <v>1680227</v>
      </c>
      <c r="N78">
        <v>2.0449999999999999</v>
      </c>
      <c r="O78">
        <v>0.48899999999999999</v>
      </c>
      <c r="P78">
        <v>0.82899999999999996</v>
      </c>
      <c r="R78" s="7"/>
      <c r="U78" s="6">
        <v>2</v>
      </c>
      <c r="V78" t="s">
        <v>26</v>
      </c>
      <c r="W78">
        <v>0.20300000000000001</v>
      </c>
      <c r="X78">
        <v>17339.667000000001</v>
      </c>
      <c r="Y78">
        <v>15783</v>
      </c>
      <c r="Z78">
        <v>19818</v>
      </c>
      <c r="AA78">
        <v>0.61499999999999999</v>
      </c>
      <c r="AB78">
        <v>0.41899999999999998</v>
      </c>
      <c r="AC78">
        <v>97.528999999999996</v>
      </c>
      <c r="AD78">
        <v>0.60799999999999998</v>
      </c>
      <c r="AE78">
        <v>3511.85</v>
      </c>
      <c r="AF78">
        <v>676247</v>
      </c>
      <c r="AG78">
        <v>1.466</v>
      </c>
      <c r="AH78">
        <v>0.68200000000000005</v>
      </c>
      <c r="AI78">
        <v>0.74299999999999999</v>
      </c>
      <c r="AK78" s="7"/>
    </row>
    <row r="79" spans="1:82" x14ac:dyDescent="0.3">
      <c r="A79" s="20"/>
      <c r="B79" s="6">
        <v>5</v>
      </c>
      <c r="C79" t="s">
        <v>19</v>
      </c>
      <c r="D79">
        <v>0.58699999999999997</v>
      </c>
      <c r="E79">
        <v>19872.54</v>
      </c>
      <c r="F79">
        <v>8566</v>
      </c>
      <c r="G79">
        <v>42179</v>
      </c>
      <c r="H79">
        <v>0.91</v>
      </c>
      <c r="I79">
        <v>0.82099999999999995</v>
      </c>
      <c r="J79">
        <v>141.19</v>
      </c>
      <c r="K79">
        <v>0.85</v>
      </c>
      <c r="L79">
        <v>11661.715</v>
      </c>
      <c r="M79">
        <v>2245597</v>
      </c>
      <c r="N79">
        <v>1.109</v>
      </c>
      <c r="O79">
        <v>0.90200000000000002</v>
      </c>
      <c r="P79">
        <v>0.876</v>
      </c>
      <c r="R79" s="7">
        <f>L79/L80</f>
        <v>1.4412146293162726</v>
      </c>
      <c r="U79" s="6"/>
      <c r="V79" t="s">
        <v>26</v>
      </c>
      <c r="W79">
        <v>0.91400000000000003</v>
      </c>
      <c r="X79">
        <v>27830.733</v>
      </c>
      <c r="Y79">
        <v>15857</v>
      </c>
      <c r="Z79">
        <v>51109</v>
      </c>
      <c r="AA79">
        <v>1.732</v>
      </c>
      <c r="AB79">
        <v>0.67200000000000004</v>
      </c>
      <c r="AC79">
        <v>56.414000000000001</v>
      </c>
      <c r="AD79">
        <v>0.57199999999999995</v>
      </c>
      <c r="AE79">
        <v>25437.118999999999</v>
      </c>
      <c r="AF79">
        <v>4898209</v>
      </c>
      <c r="AG79">
        <v>2.577</v>
      </c>
      <c r="AH79">
        <v>0.38800000000000001</v>
      </c>
      <c r="AI79">
        <v>0.83399999999999996</v>
      </c>
      <c r="AJ79">
        <f>W79/W78</f>
        <v>4.5024630541871922</v>
      </c>
      <c r="AK79" s="7">
        <f>AE79/AE78</f>
        <v>7.2432247960476674</v>
      </c>
    </row>
    <row r="80" spans="1:82" x14ac:dyDescent="0.3">
      <c r="A80" s="20"/>
      <c r="B80" s="6"/>
      <c r="C80" t="s">
        <v>19</v>
      </c>
      <c r="D80">
        <v>0.59199999999999997</v>
      </c>
      <c r="E80">
        <v>13667.789000000001</v>
      </c>
      <c r="F80">
        <v>8661</v>
      </c>
      <c r="G80">
        <v>23385</v>
      </c>
      <c r="H80">
        <v>1.329</v>
      </c>
      <c r="I80">
        <v>0.56699999999999995</v>
      </c>
      <c r="J80">
        <v>25.533999999999999</v>
      </c>
      <c r="K80">
        <v>0.42</v>
      </c>
      <c r="L80">
        <v>8091.5879999999997</v>
      </c>
      <c r="M80">
        <v>1558128</v>
      </c>
      <c r="N80">
        <v>2.343</v>
      </c>
      <c r="O80">
        <v>0.42699999999999999</v>
      </c>
      <c r="P80">
        <v>0.76300000000000001</v>
      </c>
      <c r="Q80">
        <f>D80/D79</f>
        <v>1.0085178875638843</v>
      </c>
      <c r="R80" s="7"/>
      <c r="U80" s="12"/>
      <c r="V80" s="11" t="s">
        <v>26</v>
      </c>
      <c r="W80" s="11">
        <v>0.36899999999999999</v>
      </c>
      <c r="X80" s="11">
        <v>30619.93</v>
      </c>
      <c r="Y80" s="11">
        <v>16716</v>
      </c>
      <c r="Z80" s="11">
        <v>51195</v>
      </c>
      <c r="AA80" s="11">
        <v>0.74199999999999999</v>
      </c>
      <c r="AB80" s="11">
        <v>0.63300000000000001</v>
      </c>
      <c r="AC80" s="11">
        <v>158.27699999999999</v>
      </c>
      <c r="AD80" s="11">
        <v>0.93</v>
      </c>
      <c r="AE80" s="11">
        <v>11289.978999999999</v>
      </c>
      <c r="AF80" s="11">
        <v>2174015</v>
      </c>
      <c r="AG80" s="11">
        <v>1.1719999999999999</v>
      </c>
      <c r="AH80" s="11">
        <v>0.85399999999999998</v>
      </c>
      <c r="AI80" s="11">
        <v>0.91</v>
      </c>
      <c r="AJ80" s="11"/>
      <c r="AK80" s="13"/>
    </row>
    <row r="81" spans="1:37" x14ac:dyDescent="0.3">
      <c r="A81" s="20"/>
      <c r="B81" s="6">
        <v>6</v>
      </c>
      <c r="C81" t="s">
        <v>19</v>
      </c>
      <c r="D81">
        <v>1.9370000000000001</v>
      </c>
      <c r="E81">
        <v>17064.062000000002</v>
      </c>
      <c r="F81">
        <v>8556</v>
      </c>
      <c r="G81">
        <v>45298</v>
      </c>
      <c r="H81">
        <v>1.62</v>
      </c>
      <c r="I81">
        <v>1.5229999999999999</v>
      </c>
      <c r="J81">
        <v>37.978999999999999</v>
      </c>
      <c r="K81">
        <v>0.85399999999999998</v>
      </c>
      <c r="L81">
        <v>33053.834999999999</v>
      </c>
      <c r="M81">
        <v>6364895</v>
      </c>
      <c r="N81">
        <v>1.0640000000000001</v>
      </c>
      <c r="O81">
        <v>0.94</v>
      </c>
      <c r="P81">
        <v>0.92100000000000004</v>
      </c>
      <c r="R81" s="7">
        <f>L81/L82</f>
        <v>2.2633289644625996</v>
      </c>
      <c r="U81" s="12"/>
      <c r="V81" s="11" t="s">
        <v>26</v>
      </c>
      <c r="W81" s="11">
        <v>9.9000000000000005E-2</v>
      </c>
      <c r="X81" s="11">
        <v>19945.579000000002</v>
      </c>
      <c r="Y81" s="11">
        <v>15963</v>
      </c>
      <c r="Z81" s="11">
        <v>25259</v>
      </c>
      <c r="AA81" s="11">
        <v>0.41899999999999998</v>
      </c>
      <c r="AB81" s="11">
        <v>0.3</v>
      </c>
      <c r="AC81" s="11">
        <v>87.35</v>
      </c>
      <c r="AD81" s="11">
        <v>0.94399999999999995</v>
      </c>
      <c r="AE81" s="11">
        <v>1968.0260000000001</v>
      </c>
      <c r="AF81" s="11">
        <v>378966</v>
      </c>
      <c r="AG81" s="11">
        <v>1.3959999999999999</v>
      </c>
      <c r="AH81" s="11">
        <v>0.71699999999999997</v>
      </c>
      <c r="AI81" s="11">
        <v>0.90500000000000003</v>
      </c>
      <c r="AJ81" s="11"/>
      <c r="AK81" s="13"/>
    </row>
    <row r="82" spans="1:37" x14ac:dyDescent="0.3">
      <c r="A82" s="20"/>
      <c r="B82" s="6"/>
      <c r="C82" t="s">
        <v>19</v>
      </c>
      <c r="D82">
        <v>0.96099999999999997</v>
      </c>
      <c r="E82">
        <v>15200.989</v>
      </c>
      <c r="F82">
        <v>8580</v>
      </c>
      <c r="G82">
        <v>30768</v>
      </c>
      <c r="H82">
        <v>1.252</v>
      </c>
      <c r="I82">
        <v>0.97699999999999998</v>
      </c>
      <c r="J82">
        <v>158.464</v>
      </c>
      <c r="K82">
        <v>0.752</v>
      </c>
      <c r="L82">
        <v>14604.079</v>
      </c>
      <c r="M82">
        <v>2812183</v>
      </c>
      <c r="N82">
        <v>1.2809999999999999</v>
      </c>
      <c r="O82">
        <v>0.78100000000000003</v>
      </c>
      <c r="P82">
        <v>0.877</v>
      </c>
      <c r="Q82">
        <f>D81/D82</f>
        <v>2.0156087408949013</v>
      </c>
      <c r="R82" s="7"/>
      <c r="U82" s="6">
        <v>3</v>
      </c>
      <c r="W82">
        <f>SUM(W80:W81)</f>
        <v>0.46799999999999997</v>
      </c>
      <c r="X82">
        <f t="shared" ref="X82:AI82" si="18">SUM(X80:X81)</f>
        <v>50565.509000000005</v>
      </c>
      <c r="Y82">
        <f t="shared" si="18"/>
        <v>32679</v>
      </c>
      <c r="Z82">
        <f t="shared" si="18"/>
        <v>76454</v>
      </c>
      <c r="AA82">
        <f t="shared" si="18"/>
        <v>1.161</v>
      </c>
      <c r="AB82">
        <f t="shared" si="18"/>
        <v>0.93300000000000005</v>
      </c>
      <c r="AC82">
        <f t="shared" si="18"/>
        <v>245.62699999999998</v>
      </c>
      <c r="AD82">
        <f t="shared" si="18"/>
        <v>1.8740000000000001</v>
      </c>
      <c r="AE82">
        <f t="shared" si="18"/>
        <v>13258.004999999999</v>
      </c>
      <c r="AF82">
        <f t="shared" si="18"/>
        <v>2552981</v>
      </c>
      <c r="AG82">
        <f t="shared" si="18"/>
        <v>2.5679999999999996</v>
      </c>
      <c r="AH82">
        <f t="shared" si="18"/>
        <v>1.571</v>
      </c>
      <c r="AI82">
        <f t="shared" si="18"/>
        <v>1.8149999999999999</v>
      </c>
      <c r="AK82" s="7"/>
    </row>
    <row r="83" spans="1:37" x14ac:dyDescent="0.3">
      <c r="A83" s="20"/>
      <c r="B83" s="6">
        <v>7</v>
      </c>
      <c r="C83" t="s">
        <v>19</v>
      </c>
      <c r="D83">
        <v>0.93</v>
      </c>
      <c r="E83">
        <v>17095.189999999999</v>
      </c>
      <c r="F83">
        <v>8558</v>
      </c>
      <c r="G83">
        <v>44282</v>
      </c>
      <c r="H83">
        <v>1.143</v>
      </c>
      <c r="I83">
        <v>1.036</v>
      </c>
      <c r="J83">
        <v>179.16900000000001</v>
      </c>
      <c r="K83">
        <v>0.70599999999999996</v>
      </c>
      <c r="L83">
        <v>15891.232</v>
      </c>
      <c r="M83">
        <v>3060039</v>
      </c>
      <c r="N83">
        <v>1.103</v>
      </c>
      <c r="O83">
        <v>0.90600000000000003</v>
      </c>
      <c r="P83">
        <v>0.85</v>
      </c>
      <c r="Q83">
        <f>D83/D84</f>
        <v>1.0992907801418441</v>
      </c>
      <c r="R83" s="7">
        <f>L83/L84</f>
        <v>1.2128173792033285</v>
      </c>
      <c r="U83" s="6"/>
      <c r="V83" t="s">
        <v>26</v>
      </c>
      <c r="W83">
        <v>1.111</v>
      </c>
      <c r="X83">
        <v>30349.098000000002</v>
      </c>
      <c r="Y83">
        <v>15696</v>
      </c>
      <c r="Z83">
        <v>56011</v>
      </c>
      <c r="AA83">
        <v>1.3049999999999999</v>
      </c>
      <c r="AB83">
        <v>1.0840000000000001</v>
      </c>
      <c r="AC83">
        <v>2.1429999999999998</v>
      </c>
      <c r="AD83">
        <v>0.87</v>
      </c>
      <c r="AE83">
        <v>33727.966999999997</v>
      </c>
      <c r="AF83">
        <v>6494707</v>
      </c>
      <c r="AG83">
        <v>1.204</v>
      </c>
      <c r="AH83">
        <v>0.83099999999999996</v>
      </c>
      <c r="AI83">
        <v>0.90100000000000002</v>
      </c>
      <c r="AJ83">
        <f>W83/W82</f>
        <v>2.3739316239316239</v>
      </c>
      <c r="AK83" s="7">
        <f>AE83/AE82</f>
        <v>2.5439700015198365</v>
      </c>
    </row>
    <row r="84" spans="1:37" x14ac:dyDescent="0.3">
      <c r="A84" s="20"/>
      <c r="B84" s="6"/>
      <c r="C84" t="s">
        <v>19</v>
      </c>
      <c r="D84">
        <v>0.84599999999999997</v>
      </c>
      <c r="E84">
        <v>15479.037</v>
      </c>
      <c r="F84">
        <v>8568</v>
      </c>
      <c r="G84">
        <v>35325</v>
      </c>
      <c r="H84">
        <v>1.296</v>
      </c>
      <c r="I84">
        <v>0.83099999999999996</v>
      </c>
      <c r="J84">
        <v>61.564</v>
      </c>
      <c r="K84">
        <v>0.70399999999999996</v>
      </c>
      <c r="L84">
        <v>13102.741</v>
      </c>
      <c r="M84">
        <v>2523083</v>
      </c>
      <c r="N84">
        <v>1.5589999999999999</v>
      </c>
      <c r="O84">
        <v>0.64100000000000001</v>
      </c>
      <c r="P84">
        <v>0.86</v>
      </c>
      <c r="R84" s="7"/>
      <c r="U84" s="6">
        <v>4</v>
      </c>
      <c r="V84" t="s">
        <v>26</v>
      </c>
      <c r="W84">
        <v>0.60799999999999998</v>
      </c>
      <c r="X84">
        <v>26913.821</v>
      </c>
      <c r="Y84">
        <v>15714</v>
      </c>
      <c r="Z84">
        <v>41922</v>
      </c>
      <c r="AA84">
        <v>1.0009999999999999</v>
      </c>
      <c r="AB84">
        <v>0.77300000000000002</v>
      </c>
      <c r="AC84">
        <v>29.831</v>
      </c>
      <c r="AD84">
        <v>0.88</v>
      </c>
      <c r="AE84">
        <v>16352.789000000001</v>
      </c>
      <c r="AF84">
        <v>3148917</v>
      </c>
      <c r="AG84">
        <v>1.294</v>
      </c>
      <c r="AH84">
        <v>0.77300000000000002</v>
      </c>
      <c r="AI84">
        <v>0.89300000000000002</v>
      </c>
      <c r="AK84" s="7"/>
    </row>
    <row r="85" spans="1:37" x14ac:dyDescent="0.3">
      <c r="A85" s="20"/>
      <c r="B85" s="6">
        <v>8</v>
      </c>
      <c r="C85" t="s">
        <v>19</v>
      </c>
      <c r="D85">
        <v>0.35299999999999998</v>
      </c>
      <c r="E85">
        <v>13983.206</v>
      </c>
      <c r="F85">
        <v>8633</v>
      </c>
      <c r="G85">
        <v>24091</v>
      </c>
      <c r="H85">
        <v>0.746</v>
      </c>
      <c r="I85">
        <v>0.60299999999999998</v>
      </c>
      <c r="J85">
        <v>79.954999999999998</v>
      </c>
      <c r="K85">
        <v>0.85799999999999998</v>
      </c>
      <c r="L85">
        <v>4937.9449999999997</v>
      </c>
      <c r="M85">
        <v>950858</v>
      </c>
      <c r="N85">
        <v>1.2370000000000001</v>
      </c>
      <c r="O85">
        <v>0.80800000000000005</v>
      </c>
      <c r="P85">
        <v>0.91900000000000004</v>
      </c>
      <c r="R85" s="7"/>
      <c r="U85" s="6"/>
      <c r="V85" t="s">
        <v>26</v>
      </c>
      <c r="W85">
        <v>1.08</v>
      </c>
      <c r="X85">
        <v>27092.111000000001</v>
      </c>
      <c r="Y85">
        <v>15756</v>
      </c>
      <c r="Z85">
        <v>46778</v>
      </c>
      <c r="AA85">
        <v>1.5169999999999999</v>
      </c>
      <c r="AB85">
        <v>0.90700000000000003</v>
      </c>
      <c r="AC85">
        <v>47.505000000000003</v>
      </c>
      <c r="AD85">
        <v>0.72199999999999998</v>
      </c>
      <c r="AE85">
        <v>29264.207999999999</v>
      </c>
      <c r="AF85">
        <v>5635159</v>
      </c>
      <c r="AG85">
        <v>1.6719999999999999</v>
      </c>
      <c r="AH85">
        <v>0.59799999999999998</v>
      </c>
      <c r="AI85">
        <v>0.85099999999999998</v>
      </c>
      <c r="AJ85">
        <f>W85/W84</f>
        <v>1.7763157894736843</v>
      </c>
      <c r="AK85" s="7">
        <f>AE85/AE84</f>
        <v>1.7895545524375076</v>
      </c>
    </row>
    <row r="86" spans="1:37" x14ac:dyDescent="0.3">
      <c r="A86" s="20"/>
      <c r="B86" s="6"/>
      <c r="C86" t="s">
        <v>19</v>
      </c>
      <c r="D86">
        <v>0.85199999999999998</v>
      </c>
      <c r="E86">
        <v>13072.834999999999</v>
      </c>
      <c r="F86">
        <v>8572</v>
      </c>
      <c r="G86">
        <v>24396</v>
      </c>
      <c r="H86">
        <v>1.3779999999999999</v>
      </c>
      <c r="I86">
        <v>0.78700000000000003</v>
      </c>
      <c r="J86">
        <v>61.756</v>
      </c>
      <c r="K86">
        <v>0.48399999999999999</v>
      </c>
      <c r="L86">
        <v>11133.821</v>
      </c>
      <c r="M86">
        <v>2143945</v>
      </c>
      <c r="N86">
        <v>1.7509999999999999</v>
      </c>
      <c r="O86">
        <v>0.57099999999999995</v>
      </c>
      <c r="P86">
        <v>0.71799999999999997</v>
      </c>
      <c r="Q86">
        <f>D86/D85</f>
        <v>2.4135977337110481</v>
      </c>
      <c r="R86" s="7">
        <f>L86/L85</f>
        <v>2.2547478758876416</v>
      </c>
      <c r="U86" s="6">
        <v>5</v>
      </c>
      <c r="V86" t="s">
        <v>26</v>
      </c>
      <c r="W86">
        <v>0.504</v>
      </c>
      <c r="X86">
        <v>30792.618999999999</v>
      </c>
      <c r="Y86">
        <v>15845</v>
      </c>
      <c r="Z86">
        <v>58848</v>
      </c>
      <c r="AA86">
        <v>0.92200000000000004</v>
      </c>
      <c r="AB86">
        <v>0.69599999999999995</v>
      </c>
      <c r="AC86">
        <v>109.166</v>
      </c>
      <c r="AD86">
        <v>0.86899999999999999</v>
      </c>
      <c r="AE86">
        <v>15511.326999999999</v>
      </c>
      <c r="AF86">
        <v>2986884</v>
      </c>
      <c r="AG86">
        <v>1.3260000000000001</v>
      </c>
      <c r="AH86">
        <v>0.754</v>
      </c>
      <c r="AI86">
        <v>0.874</v>
      </c>
      <c r="AK86" s="7"/>
    </row>
    <row r="87" spans="1:37" x14ac:dyDescent="0.3">
      <c r="A87" s="20"/>
      <c r="B87" s="6">
        <v>9</v>
      </c>
      <c r="C87" t="s">
        <v>19</v>
      </c>
      <c r="D87">
        <v>2.056</v>
      </c>
      <c r="E87">
        <v>16571.794999999998</v>
      </c>
      <c r="F87">
        <v>8556</v>
      </c>
      <c r="G87">
        <v>43586</v>
      </c>
      <c r="H87">
        <v>2.0830000000000002</v>
      </c>
      <c r="I87">
        <v>1.2569999999999999</v>
      </c>
      <c r="J87">
        <v>62.375999999999998</v>
      </c>
      <c r="K87">
        <v>0.70599999999999996</v>
      </c>
      <c r="L87">
        <v>34079.667999999998</v>
      </c>
      <c r="M87">
        <v>6562431</v>
      </c>
      <c r="N87">
        <v>1.6559999999999999</v>
      </c>
      <c r="O87">
        <v>0.60399999999999998</v>
      </c>
      <c r="P87">
        <v>0.88</v>
      </c>
      <c r="Q87">
        <f>D87/D90</f>
        <v>1.2574923547400612</v>
      </c>
      <c r="R87" s="7">
        <f>L87/L90</f>
        <v>1.473822316706916</v>
      </c>
      <c r="U87" s="6"/>
      <c r="V87" t="s">
        <v>26</v>
      </c>
      <c r="W87">
        <v>1.085</v>
      </c>
      <c r="X87">
        <v>31098.78</v>
      </c>
      <c r="Y87">
        <v>15806</v>
      </c>
      <c r="Z87">
        <v>61501</v>
      </c>
      <c r="AA87">
        <v>1.3009999999999999</v>
      </c>
      <c r="AB87">
        <v>1.0629999999999999</v>
      </c>
      <c r="AC87">
        <v>2.6440000000000001</v>
      </c>
      <c r="AD87">
        <v>0.81499999999999995</v>
      </c>
      <c r="AE87">
        <v>33753.610999999997</v>
      </c>
      <c r="AF87">
        <v>6499645</v>
      </c>
      <c r="AG87">
        <v>1.224</v>
      </c>
      <c r="AH87">
        <v>0.81699999999999995</v>
      </c>
      <c r="AI87">
        <v>0.90900000000000003</v>
      </c>
      <c r="AJ87">
        <f>W87/W86</f>
        <v>2.1527777777777777</v>
      </c>
      <c r="AK87" s="7">
        <f>AE87/AE86</f>
        <v>2.1760621125452388</v>
      </c>
    </row>
    <row r="88" spans="1:37" x14ac:dyDescent="0.3">
      <c r="A88" s="20"/>
      <c r="B88" s="12"/>
      <c r="C88" s="11" t="s">
        <v>19</v>
      </c>
      <c r="D88" s="11">
        <v>1.49</v>
      </c>
      <c r="E88" s="11">
        <v>14331.822</v>
      </c>
      <c r="F88" s="11">
        <v>8580</v>
      </c>
      <c r="G88" s="11">
        <v>33888</v>
      </c>
      <c r="H88" s="11">
        <v>2.101</v>
      </c>
      <c r="I88" s="11">
        <v>0.90300000000000002</v>
      </c>
      <c r="J88" s="11">
        <v>151.81</v>
      </c>
      <c r="K88" s="11">
        <v>0.54100000000000004</v>
      </c>
      <c r="L88" s="11">
        <v>21360.623</v>
      </c>
      <c r="M88" s="11">
        <v>4113233</v>
      </c>
      <c r="N88" s="11">
        <v>2.3260000000000001</v>
      </c>
      <c r="O88" s="11">
        <v>0.43</v>
      </c>
      <c r="P88" s="11">
        <v>0.82</v>
      </c>
      <c r="Q88" s="11"/>
      <c r="R88" s="13"/>
      <c r="U88" s="12"/>
      <c r="V88" s="11" t="s">
        <v>26</v>
      </c>
      <c r="W88" s="11">
        <v>5.7000000000000002E-2</v>
      </c>
      <c r="X88" s="11">
        <v>19241.273000000001</v>
      </c>
      <c r="Y88" s="11">
        <v>16084</v>
      </c>
      <c r="Z88" s="11">
        <v>22073</v>
      </c>
      <c r="AA88" s="11">
        <v>0.316</v>
      </c>
      <c r="AB88" s="11">
        <v>0.23</v>
      </c>
      <c r="AC88" s="11">
        <v>105.071</v>
      </c>
      <c r="AD88" s="11">
        <v>1</v>
      </c>
      <c r="AE88" s="11">
        <v>1099.1500000000001</v>
      </c>
      <c r="AF88" s="11">
        <v>211654</v>
      </c>
      <c r="AG88" s="11">
        <v>1.3720000000000001</v>
      </c>
      <c r="AH88" s="11">
        <v>0.72899999999999998</v>
      </c>
      <c r="AI88" s="11">
        <v>0.95699999999999996</v>
      </c>
      <c r="AJ88" s="11"/>
      <c r="AK88" s="13"/>
    </row>
    <row r="89" spans="1:37" x14ac:dyDescent="0.3">
      <c r="A89" s="20"/>
      <c r="B89" s="12"/>
      <c r="C89" s="11" t="s">
        <v>19</v>
      </c>
      <c r="D89" s="11">
        <v>0.14499999999999999</v>
      </c>
      <c r="E89" s="11">
        <v>12122.429</v>
      </c>
      <c r="F89" s="11">
        <v>8561</v>
      </c>
      <c r="G89" s="11">
        <v>16723</v>
      </c>
      <c r="H89" s="11">
        <v>0.53100000000000003</v>
      </c>
      <c r="I89" s="11">
        <v>0.34899999999999998</v>
      </c>
      <c r="J89" s="11">
        <v>157.226</v>
      </c>
      <c r="K89" s="11">
        <v>1</v>
      </c>
      <c r="L89" s="11">
        <v>1762.6990000000001</v>
      </c>
      <c r="M89" s="11">
        <v>339428</v>
      </c>
      <c r="N89" s="11">
        <v>1.524</v>
      </c>
      <c r="O89" s="11">
        <v>0.65600000000000003</v>
      </c>
      <c r="P89" s="11">
        <v>0.91800000000000004</v>
      </c>
      <c r="Q89" s="11"/>
      <c r="R89" s="13"/>
      <c r="U89" s="12"/>
      <c r="V89" s="11" t="s">
        <v>26</v>
      </c>
      <c r="W89" s="11">
        <v>0.97599999999999998</v>
      </c>
      <c r="X89" s="11">
        <v>22932.165000000001</v>
      </c>
      <c r="Y89" s="11">
        <v>15814</v>
      </c>
      <c r="Z89" s="11">
        <v>34771</v>
      </c>
      <c r="AA89" s="11">
        <v>1.153</v>
      </c>
      <c r="AB89" s="11">
        <v>1.079</v>
      </c>
      <c r="AC89" s="11">
        <v>2.4380000000000002</v>
      </c>
      <c r="AD89" s="11">
        <v>0.71799999999999997</v>
      </c>
      <c r="AE89" s="11">
        <v>22388.938999999998</v>
      </c>
      <c r="AF89" s="11">
        <v>4311247</v>
      </c>
      <c r="AG89" s="11">
        <v>1.069</v>
      </c>
      <c r="AH89" s="11">
        <v>0.93600000000000005</v>
      </c>
      <c r="AI89" s="11">
        <v>0.87</v>
      </c>
      <c r="AJ89" s="11"/>
      <c r="AK89" s="13"/>
    </row>
    <row r="90" spans="1:37" x14ac:dyDescent="0.3">
      <c r="A90" s="20"/>
      <c r="B90" s="6"/>
      <c r="D90">
        <f t="shared" ref="D90:P90" si="19">SUM(D88:D89)</f>
        <v>1.635</v>
      </c>
      <c r="E90">
        <f t="shared" si="19"/>
        <v>26454.251</v>
      </c>
      <c r="F90">
        <f t="shared" si="19"/>
        <v>17141</v>
      </c>
      <c r="G90">
        <f t="shared" si="19"/>
        <v>50611</v>
      </c>
      <c r="H90">
        <f t="shared" si="19"/>
        <v>2.6320000000000001</v>
      </c>
      <c r="I90">
        <f t="shared" si="19"/>
        <v>1.252</v>
      </c>
      <c r="J90">
        <f t="shared" si="19"/>
        <v>309.036</v>
      </c>
      <c r="K90">
        <f t="shared" si="19"/>
        <v>1.5409999999999999</v>
      </c>
      <c r="L90">
        <f t="shared" si="19"/>
        <v>23123.322</v>
      </c>
      <c r="M90">
        <f t="shared" si="19"/>
        <v>4452661</v>
      </c>
      <c r="N90">
        <f t="shared" si="19"/>
        <v>3.85</v>
      </c>
      <c r="O90">
        <f t="shared" si="19"/>
        <v>1.0860000000000001</v>
      </c>
      <c r="P90">
        <f t="shared" si="19"/>
        <v>1.738</v>
      </c>
      <c r="R90" s="7"/>
      <c r="U90" s="12"/>
      <c r="V90" s="11" t="s">
        <v>26</v>
      </c>
      <c r="W90" s="11">
        <v>0.89800000000000002</v>
      </c>
      <c r="X90" s="11">
        <v>20902.976999999999</v>
      </c>
      <c r="Y90" s="11">
        <v>15682</v>
      </c>
      <c r="Z90" s="11">
        <v>36264</v>
      </c>
      <c r="AA90" s="11">
        <v>1.5149999999999999</v>
      </c>
      <c r="AB90" s="11">
        <v>0.755</v>
      </c>
      <c r="AC90" s="11">
        <v>77.792000000000002</v>
      </c>
      <c r="AD90" s="11">
        <v>0.45200000000000001</v>
      </c>
      <c r="AE90" s="11">
        <v>18779.536</v>
      </c>
      <c r="AF90" s="11">
        <v>3616215</v>
      </c>
      <c r="AG90" s="11">
        <v>2.008</v>
      </c>
      <c r="AH90" s="11">
        <v>0.498</v>
      </c>
      <c r="AI90" s="11">
        <v>0.69499999999999995</v>
      </c>
      <c r="AJ90" s="11"/>
      <c r="AK90" s="13"/>
    </row>
    <row r="91" spans="1:37" x14ac:dyDescent="0.3">
      <c r="A91" s="20"/>
      <c r="B91" s="6"/>
      <c r="R91" s="7"/>
      <c r="U91" s="6">
        <v>6</v>
      </c>
      <c r="W91">
        <f>SUM(W88:W90)</f>
        <v>1.931</v>
      </c>
      <c r="X91">
        <f t="shared" ref="X91:AI91" si="20">SUM(X88:X90)</f>
        <v>63076.415000000001</v>
      </c>
      <c r="Y91">
        <f t="shared" si="20"/>
        <v>47580</v>
      </c>
      <c r="Z91">
        <f t="shared" si="20"/>
        <v>93108</v>
      </c>
      <c r="AA91">
        <f t="shared" si="20"/>
        <v>2.984</v>
      </c>
      <c r="AB91">
        <f t="shared" si="20"/>
        <v>2.0640000000000001</v>
      </c>
      <c r="AC91">
        <f t="shared" si="20"/>
        <v>185.30099999999999</v>
      </c>
      <c r="AD91">
        <f t="shared" si="20"/>
        <v>2.17</v>
      </c>
      <c r="AE91">
        <f t="shared" si="20"/>
        <v>42267.625</v>
      </c>
      <c r="AF91">
        <f t="shared" si="20"/>
        <v>8139116</v>
      </c>
      <c r="AG91">
        <f t="shared" si="20"/>
        <v>4.4489999999999998</v>
      </c>
      <c r="AH91">
        <f t="shared" si="20"/>
        <v>2.1630000000000003</v>
      </c>
      <c r="AI91">
        <f t="shared" si="20"/>
        <v>2.5219999999999998</v>
      </c>
      <c r="AJ91">
        <f>W91/W92</f>
        <v>2.4137499999999998</v>
      </c>
      <c r="AK91" s="7"/>
    </row>
    <row r="92" spans="1:37" x14ac:dyDescent="0.3">
      <c r="A92" s="20"/>
      <c r="B92" s="6">
        <v>1</v>
      </c>
      <c r="C92" t="s">
        <v>20</v>
      </c>
      <c r="D92">
        <v>0.97099999999999997</v>
      </c>
      <c r="E92">
        <v>15612.118</v>
      </c>
      <c r="F92">
        <v>8559</v>
      </c>
      <c r="G92">
        <v>34968</v>
      </c>
      <c r="H92">
        <v>1.3879999999999999</v>
      </c>
      <c r="I92">
        <v>0.89100000000000001</v>
      </c>
      <c r="J92">
        <v>74.430999999999997</v>
      </c>
      <c r="K92">
        <v>0.60299999999999998</v>
      </c>
      <c r="L92">
        <v>15161.216</v>
      </c>
      <c r="M92">
        <v>2919466</v>
      </c>
      <c r="N92">
        <v>1.5580000000000001</v>
      </c>
      <c r="O92">
        <v>0.64200000000000002</v>
      </c>
      <c r="P92">
        <v>0.80800000000000005</v>
      </c>
      <c r="Q92">
        <f>D92/D93</f>
        <v>1.1330221703617269</v>
      </c>
      <c r="R92" s="7"/>
      <c r="U92" s="6"/>
      <c r="V92" t="s">
        <v>26</v>
      </c>
      <c r="W92">
        <v>0.8</v>
      </c>
      <c r="X92">
        <v>20237.778999999999</v>
      </c>
      <c r="Y92">
        <v>15762</v>
      </c>
      <c r="Z92">
        <v>26476</v>
      </c>
      <c r="AA92">
        <v>1.3420000000000001</v>
      </c>
      <c r="AB92">
        <v>0.75900000000000001</v>
      </c>
      <c r="AC92">
        <v>15.845000000000001</v>
      </c>
      <c r="AD92">
        <v>0.58799999999999997</v>
      </c>
      <c r="AE92">
        <v>16185.055</v>
      </c>
      <c r="AF92">
        <v>3116618</v>
      </c>
      <c r="AG92">
        <v>1.768</v>
      </c>
      <c r="AH92">
        <v>0.56599999999999995</v>
      </c>
      <c r="AI92">
        <v>0.78800000000000003</v>
      </c>
      <c r="AK92" s="7">
        <f>AE91/AE92</f>
        <v>2.6115218638429094</v>
      </c>
    </row>
    <row r="93" spans="1:37" x14ac:dyDescent="0.3">
      <c r="A93" s="20"/>
      <c r="B93" s="6"/>
      <c r="C93" t="s">
        <v>20</v>
      </c>
      <c r="D93">
        <v>0.85699999999999998</v>
      </c>
      <c r="E93">
        <v>18199.599999999999</v>
      </c>
      <c r="F93">
        <v>8553</v>
      </c>
      <c r="G93">
        <v>40491</v>
      </c>
      <c r="H93">
        <v>1.1970000000000001</v>
      </c>
      <c r="I93">
        <v>0.91100000000000003</v>
      </c>
      <c r="J93">
        <v>142.971</v>
      </c>
      <c r="K93">
        <v>0.72799999999999998</v>
      </c>
      <c r="L93">
        <v>15594.677</v>
      </c>
      <c r="M93">
        <v>3002934</v>
      </c>
      <c r="N93">
        <v>1.3140000000000001</v>
      </c>
      <c r="O93">
        <v>0.76100000000000001</v>
      </c>
      <c r="P93">
        <v>0.875</v>
      </c>
      <c r="R93" s="7">
        <f>L93/L92</f>
        <v>1.0285901210034867</v>
      </c>
      <c r="U93" s="12"/>
      <c r="V93" s="11" t="s">
        <v>26</v>
      </c>
      <c r="W93" s="11">
        <v>0.11899999999999999</v>
      </c>
      <c r="X93" s="11">
        <v>18133.477999999999</v>
      </c>
      <c r="Y93" s="11">
        <v>15781</v>
      </c>
      <c r="Z93" s="11">
        <v>21315</v>
      </c>
      <c r="AA93" s="11">
        <v>0.496</v>
      </c>
      <c r="AB93" s="11">
        <v>0.30599999999999999</v>
      </c>
      <c r="AC93" s="11">
        <v>88.415999999999997</v>
      </c>
      <c r="AD93" s="11">
        <v>0.90200000000000002</v>
      </c>
      <c r="AE93" s="11">
        <v>2165.9059999999999</v>
      </c>
      <c r="AF93" s="11">
        <v>417070</v>
      </c>
      <c r="AG93" s="11">
        <v>1.621</v>
      </c>
      <c r="AH93" s="11">
        <v>0.61699999999999999</v>
      </c>
      <c r="AI93" s="11">
        <v>0.92</v>
      </c>
      <c r="AJ93" s="11"/>
      <c r="AK93" s="13"/>
    </row>
    <row r="94" spans="1:37" x14ac:dyDescent="0.3">
      <c r="A94" s="20"/>
      <c r="B94" s="6">
        <v>2</v>
      </c>
      <c r="C94" t="s">
        <v>20</v>
      </c>
      <c r="D94">
        <v>0.89300000000000002</v>
      </c>
      <c r="E94">
        <v>18085.919000000002</v>
      </c>
      <c r="F94">
        <v>8564</v>
      </c>
      <c r="G94">
        <v>44915</v>
      </c>
      <c r="H94">
        <v>1.1359999999999999</v>
      </c>
      <c r="I94">
        <v>1.0009999999999999</v>
      </c>
      <c r="J94">
        <v>156.197</v>
      </c>
      <c r="K94">
        <v>0.83899999999999997</v>
      </c>
      <c r="L94">
        <v>16154.727000000001</v>
      </c>
      <c r="M94">
        <v>3110778</v>
      </c>
      <c r="N94">
        <v>1.135</v>
      </c>
      <c r="O94">
        <v>0.88100000000000001</v>
      </c>
      <c r="P94">
        <v>0.88700000000000001</v>
      </c>
      <c r="R94" s="7"/>
      <c r="U94" s="12"/>
      <c r="V94" s="11" t="s">
        <v>26</v>
      </c>
      <c r="W94" s="11">
        <v>8.7999999999999995E-2</v>
      </c>
      <c r="X94" s="11">
        <v>16939.764999999999</v>
      </c>
      <c r="Y94" s="11">
        <v>15712</v>
      </c>
      <c r="Z94" s="11">
        <v>18434</v>
      </c>
      <c r="AA94" s="11">
        <v>0.48599999999999999</v>
      </c>
      <c r="AB94" s="11">
        <v>0.23100000000000001</v>
      </c>
      <c r="AC94" s="11">
        <v>95.174000000000007</v>
      </c>
      <c r="AD94" s="11">
        <v>0.71299999999999997</v>
      </c>
      <c r="AE94" s="11">
        <v>1495.502</v>
      </c>
      <c r="AF94" s="11">
        <v>287976</v>
      </c>
      <c r="AG94" s="11">
        <v>2.105</v>
      </c>
      <c r="AH94" s="11">
        <v>0.47499999999999998</v>
      </c>
      <c r="AI94" s="11">
        <v>0.872</v>
      </c>
      <c r="AJ94" s="11"/>
      <c r="AK94" s="13"/>
    </row>
    <row r="95" spans="1:37" x14ac:dyDescent="0.3">
      <c r="A95" s="20"/>
      <c r="B95" s="6"/>
      <c r="C95" t="s">
        <v>20</v>
      </c>
      <c r="D95">
        <v>1.272</v>
      </c>
      <c r="E95">
        <v>19057.543000000001</v>
      </c>
      <c r="F95">
        <v>8572</v>
      </c>
      <c r="G95">
        <v>62149</v>
      </c>
      <c r="H95">
        <v>1.395</v>
      </c>
      <c r="I95">
        <v>1.161</v>
      </c>
      <c r="J95">
        <v>178.31</v>
      </c>
      <c r="K95">
        <v>0.76900000000000002</v>
      </c>
      <c r="L95">
        <v>24247.312000000002</v>
      </c>
      <c r="M95">
        <v>4669098</v>
      </c>
      <c r="N95">
        <v>1.202</v>
      </c>
      <c r="O95">
        <v>0.83199999999999996</v>
      </c>
      <c r="P95">
        <v>0.88800000000000001</v>
      </c>
      <c r="Q95">
        <f>D95/D94</f>
        <v>1.4244120940649496</v>
      </c>
      <c r="R95" s="7">
        <f>L95/L94</f>
        <v>1.5009422319547709</v>
      </c>
      <c r="U95" s="12"/>
      <c r="V95" s="11" t="s">
        <v>26</v>
      </c>
      <c r="W95" s="11">
        <v>9.2999999999999999E-2</v>
      </c>
      <c r="X95" s="11">
        <v>16654.167000000001</v>
      </c>
      <c r="Y95" s="11">
        <v>15716</v>
      </c>
      <c r="Z95" s="11">
        <v>18234</v>
      </c>
      <c r="AA95" s="11">
        <v>0.53200000000000003</v>
      </c>
      <c r="AB95" s="11">
        <v>0.224</v>
      </c>
      <c r="AC95" s="11">
        <v>172.101</v>
      </c>
      <c r="AD95" s="11">
        <v>0.59099999999999997</v>
      </c>
      <c r="AE95" s="11">
        <v>1556.7760000000001</v>
      </c>
      <c r="AF95" s="11">
        <v>299775</v>
      </c>
      <c r="AG95" s="11">
        <v>2.3769999999999998</v>
      </c>
      <c r="AH95" s="11">
        <v>0.42099999999999999</v>
      </c>
      <c r="AI95" s="11">
        <v>0.73499999999999999</v>
      </c>
      <c r="AJ95" s="11"/>
      <c r="AK95" s="13"/>
    </row>
    <row r="96" spans="1:37" x14ac:dyDescent="0.3">
      <c r="A96" s="20"/>
      <c r="B96" s="6">
        <v>3</v>
      </c>
      <c r="C96" t="s">
        <v>20</v>
      </c>
      <c r="D96">
        <v>1.054</v>
      </c>
      <c r="E96">
        <v>18165.66</v>
      </c>
      <c r="F96">
        <v>8557</v>
      </c>
      <c r="G96">
        <v>38547</v>
      </c>
      <c r="H96">
        <v>1.3260000000000001</v>
      </c>
      <c r="I96">
        <v>1.0129999999999999</v>
      </c>
      <c r="J96">
        <v>90.471999999999994</v>
      </c>
      <c r="K96">
        <v>0.85799999999999998</v>
      </c>
      <c r="L96">
        <v>19150.399000000001</v>
      </c>
      <c r="M96">
        <v>3687629</v>
      </c>
      <c r="N96">
        <v>1.3089999999999999</v>
      </c>
      <c r="O96">
        <v>0.76400000000000001</v>
      </c>
      <c r="P96">
        <v>0.91</v>
      </c>
      <c r="Q96">
        <f>D96/D97</f>
        <v>2.1122244488977957</v>
      </c>
      <c r="R96" s="7">
        <f>L96/L97</f>
        <v>2.6737080290686741</v>
      </c>
      <c r="U96" s="12"/>
      <c r="V96" s="11" t="s">
        <v>26</v>
      </c>
      <c r="W96" s="11">
        <v>5.7000000000000002E-2</v>
      </c>
      <c r="X96" s="11">
        <v>17061.817999999999</v>
      </c>
      <c r="Y96" s="11">
        <v>16002</v>
      </c>
      <c r="Z96" s="11">
        <v>18856</v>
      </c>
      <c r="AA96" s="11">
        <v>0.39100000000000001</v>
      </c>
      <c r="AB96" s="11">
        <v>0.186</v>
      </c>
      <c r="AC96" s="11">
        <v>143.76300000000001</v>
      </c>
      <c r="AD96" s="11">
        <v>0.85299999999999998</v>
      </c>
      <c r="AE96" s="11">
        <v>974.65</v>
      </c>
      <c r="AF96" s="11">
        <v>187680</v>
      </c>
      <c r="AG96" s="11">
        <v>2.1</v>
      </c>
      <c r="AH96" s="11">
        <v>0.47599999999999998</v>
      </c>
      <c r="AI96" s="11">
        <v>0.75900000000000001</v>
      </c>
      <c r="AJ96" s="11"/>
      <c r="AK96" s="13"/>
    </row>
    <row r="97" spans="1:37" x14ac:dyDescent="0.3">
      <c r="A97" s="20"/>
      <c r="B97" s="6"/>
      <c r="C97" t="s">
        <v>20</v>
      </c>
      <c r="D97">
        <v>0.499</v>
      </c>
      <c r="E97">
        <v>14366.865</v>
      </c>
      <c r="F97">
        <v>8568</v>
      </c>
      <c r="G97">
        <v>26336</v>
      </c>
      <c r="H97">
        <v>0.93100000000000005</v>
      </c>
      <c r="I97">
        <v>0.68200000000000005</v>
      </c>
      <c r="J97">
        <v>97.287999999999997</v>
      </c>
      <c r="K97">
        <v>0.80900000000000005</v>
      </c>
      <c r="L97">
        <v>7162.4870000000001</v>
      </c>
      <c r="M97">
        <v>1379219</v>
      </c>
      <c r="N97">
        <v>1.3660000000000001</v>
      </c>
      <c r="O97">
        <v>0.73199999999999998</v>
      </c>
      <c r="P97">
        <v>0.86899999999999999</v>
      </c>
      <c r="R97" s="7"/>
      <c r="U97" s="6">
        <v>7</v>
      </c>
      <c r="W97">
        <f>SUM(W93:W96)</f>
        <v>0.35699999999999998</v>
      </c>
      <c r="X97">
        <f t="shared" ref="X97:AI97" si="21">SUM(X93:X96)</f>
        <v>68789.228000000003</v>
      </c>
      <c r="Y97">
        <f t="shared" si="21"/>
        <v>63211</v>
      </c>
      <c r="Z97">
        <f t="shared" si="21"/>
        <v>76839</v>
      </c>
      <c r="AA97">
        <f t="shared" si="21"/>
        <v>1.905</v>
      </c>
      <c r="AB97">
        <f t="shared" si="21"/>
        <v>0.94700000000000006</v>
      </c>
      <c r="AC97">
        <f t="shared" si="21"/>
        <v>499.45400000000006</v>
      </c>
      <c r="AD97">
        <f t="shared" si="21"/>
        <v>3.0590000000000002</v>
      </c>
      <c r="AE97">
        <f t="shared" si="21"/>
        <v>6192.8339999999998</v>
      </c>
      <c r="AF97">
        <f t="shared" si="21"/>
        <v>1192501</v>
      </c>
      <c r="AG97">
        <f t="shared" si="21"/>
        <v>8.2029999999999994</v>
      </c>
      <c r="AH97">
        <f t="shared" si="21"/>
        <v>1.9890000000000001</v>
      </c>
      <c r="AI97">
        <f t="shared" si="21"/>
        <v>3.286</v>
      </c>
      <c r="AJ97">
        <f>W97/W100</f>
        <v>1.493723849372385</v>
      </c>
      <c r="AK97" s="7"/>
    </row>
    <row r="98" spans="1:37" x14ac:dyDescent="0.3">
      <c r="A98" s="20"/>
      <c r="B98" s="6">
        <v>4</v>
      </c>
      <c r="C98" t="s">
        <v>20</v>
      </c>
      <c r="D98">
        <v>1.002</v>
      </c>
      <c r="E98">
        <v>16044.663</v>
      </c>
      <c r="F98">
        <v>8569</v>
      </c>
      <c r="G98">
        <v>33631</v>
      </c>
      <c r="H98">
        <v>1.554</v>
      </c>
      <c r="I98">
        <v>0.82099999999999995</v>
      </c>
      <c r="J98">
        <v>134.73500000000001</v>
      </c>
      <c r="K98">
        <v>0.622</v>
      </c>
      <c r="L98">
        <v>16081.203</v>
      </c>
      <c r="M98">
        <v>3096620</v>
      </c>
      <c r="N98">
        <v>1.893</v>
      </c>
      <c r="O98">
        <v>0.52800000000000002</v>
      </c>
      <c r="P98">
        <v>0.84499999999999997</v>
      </c>
      <c r="R98" s="7"/>
      <c r="U98" s="12"/>
      <c r="V98" s="11" t="s">
        <v>26</v>
      </c>
      <c r="W98" s="11">
        <v>7.8E-2</v>
      </c>
      <c r="X98" s="11">
        <v>16565.933000000001</v>
      </c>
      <c r="Y98" s="11">
        <v>15679</v>
      </c>
      <c r="Z98" s="11">
        <v>18127</v>
      </c>
      <c r="AA98" s="11">
        <v>0.51900000000000002</v>
      </c>
      <c r="AB98" s="11">
        <v>0.191</v>
      </c>
      <c r="AC98" s="11">
        <v>53.783000000000001</v>
      </c>
      <c r="AD98" s="11">
        <v>0.52400000000000002</v>
      </c>
      <c r="AE98" s="11">
        <v>1290.44</v>
      </c>
      <c r="AF98" s="11">
        <v>248489</v>
      </c>
      <c r="AG98" s="11">
        <v>2.7130000000000001</v>
      </c>
      <c r="AH98" s="11">
        <v>0.36899999999999999</v>
      </c>
      <c r="AI98" s="11">
        <v>0.66700000000000004</v>
      </c>
      <c r="AJ98" s="11"/>
      <c r="AK98" s="13"/>
    </row>
    <row r="99" spans="1:37" x14ac:dyDescent="0.3">
      <c r="A99" s="20"/>
      <c r="B99" s="6"/>
      <c r="C99" t="s">
        <v>20</v>
      </c>
      <c r="D99">
        <v>1.018</v>
      </c>
      <c r="E99">
        <v>18894.541000000001</v>
      </c>
      <c r="F99">
        <v>8567</v>
      </c>
      <c r="G99">
        <v>58859</v>
      </c>
      <c r="H99">
        <v>1.169</v>
      </c>
      <c r="I99">
        <v>1.109</v>
      </c>
      <c r="J99">
        <v>34.805999999999997</v>
      </c>
      <c r="K99">
        <v>0.83899999999999997</v>
      </c>
      <c r="L99">
        <v>19231.937000000002</v>
      </c>
      <c r="M99">
        <v>3703330</v>
      </c>
      <c r="N99">
        <v>1.054</v>
      </c>
      <c r="O99">
        <v>0.94899999999999995</v>
      </c>
      <c r="P99">
        <v>0.91</v>
      </c>
      <c r="Q99">
        <f>D99/D98</f>
        <v>1.0159680638722555</v>
      </c>
      <c r="R99" s="7">
        <f>L99/L98</f>
        <v>1.1959265112193411</v>
      </c>
      <c r="U99" s="12"/>
      <c r="V99" s="11" t="s">
        <v>26</v>
      </c>
      <c r="W99" s="11">
        <v>0.161</v>
      </c>
      <c r="X99" s="11">
        <v>18993.161</v>
      </c>
      <c r="Y99" s="11">
        <v>15699</v>
      </c>
      <c r="Z99" s="11">
        <v>22980</v>
      </c>
      <c r="AA99" s="11">
        <v>0.52500000000000002</v>
      </c>
      <c r="AB99" s="11">
        <v>0.39100000000000001</v>
      </c>
      <c r="AC99" s="11">
        <v>106.988</v>
      </c>
      <c r="AD99" s="11">
        <v>0.83799999999999997</v>
      </c>
      <c r="AE99" s="11">
        <v>3057.663</v>
      </c>
      <c r="AF99" s="11">
        <v>588788</v>
      </c>
      <c r="AG99" s="11">
        <v>1.343</v>
      </c>
      <c r="AH99" s="11">
        <v>0.745</v>
      </c>
      <c r="AI99" s="11">
        <v>0.83799999999999997</v>
      </c>
      <c r="AJ99" s="11"/>
      <c r="AK99" s="13"/>
    </row>
    <row r="100" spans="1:37" x14ac:dyDescent="0.3">
      <c r="A100" s="20"/>
      <c r="B100" s="6">
        <v>5</v>
      </c>
      <c r="C100" t="s">
        <v>20</v>
      </c>
      <c r="D100">
        <v>1.1679999999999999</v>
      </c>
      <c r="E100">
        <v>16137.733</v>
      </c>
      <c r="F100">
        <v>8552</v>
      </c>
      <c r="G100">
        <v>36261</v>
      </c>
      <c r="H100">
        <v>1.294</v>
      </c>
      <c r="I100">
        <v>1.1499999999999999</v>
      </c>
      <c r="J100">
        <v>144.79400000000001</v>
      </c>
      <c r="K100">
        <v>0.745</v>
      </c>
      <c r="L100">
        <v>18856.263999999999</v>
      </c>
      <c r="M100">
        <v>3630990</v>
      </c>
      <c r="N100">
        <v>1.1259999999999999</v>
      </c>
      <c r="O100">
        <v>0.88800000000000001</v>
      </c>
      <c r="P100">
        <v>0.89800000000000002</v>
      </c>
      <c r="Q100">
        <f>D100/D101</f>
        <v>1.8747993579454252</v>
      </c>
      <c r="R100" s="7">
        <f>L100/L101</f>
        <v>1.9161189420074236</v>
      </c>
      <c r="U100" s="6"/>
      <c r="W100">
        <f>SUM(W98:W99)</f>
        <v>0.23899999999999999</v>
      </c>
      <c r="X100">
        <f t="shared" ref="X100:AI100" si="22">SUM(X98:X99)</f>
        <v>35559.093999999997</v>
      </c>
      <c r="Y100">
        <f t="shared" si="22"/>
        <v>31378</v>
      </c>
      <c r="Z100">
        <f t="shared" si="22"/>
        <v>41107</v>
      </c>
      <c r="AA100">
        <f t="shared" si="22"/>
        <v>1.044</v>
      </c>
      <c r="AB100">
        <f t="shared" si="22"/>
        <v>0.58200000000000007</v>
      </c>
      <c r="AC100">
        <f t="shared" si="22"/>
        <v>160.77100000000002</v>
      </c>
      <c r="AD100">
        <f t="shared" si="22"/>
        <v>1.3620000000000001</v>
      </c>
      <c r="AE100">
        <f t="shared" si="22"/>
        <v>4348.1030000000001</v>
      </c>
      <c r="AF100">
        <f t="shared" si="22"/>
        <v>837277</v>
      </c>
      <c r="AG100">
        <f t="shared" si="22"/>
        <v>4.056</v>
      </c>
      <c r="AH100">
        <f t="shared" si="22"/>
        <v>1.1139999999999999</v>
      </c>
      <c r="AI100">
        <f t="shared" si="22"/>
        <v>1.5049999999999999</v>
      </c>
      <c r="AK100" s="7">
        <f>AE97/AE100</f>
        <v>1.4242611088099799</v>
      </c>
    </row>
    <row r="101" spans="1:37" x14ac:dyDescent="0.3">
      <c r="A101" s="20"/>
      <c r="B101" s="6"/>
      <c r="C101" t="s">
        <v>20</v>
      </c>
      <c r="D101">
        <v>0.623</v>
      </c>
      <c r="E101">
        <v>15791.424999999999</v>
      </c>
      <c r="F101">
        <v>8568</v>
      </c>
      <c r="G101">
        <v>29011</v>
      </c>
      <c r="H101">
        <v>1.0660000000000001</v>
      </c>
      <c r="I101">
        <v>0.745</v>
      </c>
      <c r="J101">
        <v>142.50399999999999</v>
      </c>
      <c r="K101">
        <v>0.83399999999999996</v>
      </c>
      <c r="L101">
        <v>9840.8629999999994</v>
      </c>
      <c r="M101">
        <v>1894971</v>
      </c>
      <c r="N101">
        <v>1.431</v>
      </c>
      <c r="O101">
        <v>0.69899999999999995</v>
      </c>
      <c r="P101">
        <v>0.88600000000000001</v>
      </c>
      <c r="R101" s="7"/>
      <c r="U101" s="6">
        <v>8</v>
      </c>
      <c r="V101" t="s">
        <v>26</v>
      </c>
      <c r="W101">
        <v>0.88300000000000001</v>
      </c>
      <c r="X101">
        <v>23703.528999999999</v>
      </c>
      <c r="Y101">
        <v>15757</v>
      </c>
      <c r="Z101">
        <v>33664</v>
      </c>
      <c r="AA101">
        <v>1.3979999999999999</v>
      </c>
      <c r="AB101">
        <v>0.80400000000000005</v>
      </c>
      <c r="AC101">
        <v>119.878</v>
      </c>
      <c r="AD101">
        <v>0.65700000000000003</v>
      </c>
      <c r="AE101">
        <v>20926.305</v>
      </c>
      <c r="AF101">
        <v>4029600</v>
      </c>
      <c r="AG101">
        <v>1.7390000000000001</v>
      </c>
      <c r="AH101">
        <v>0.57499999999999996</v>
      </c>
      <c r="AI101">
        <v>0.83299999999999996</v>
      </c>
      <c r="AK101" s="7"/>
    </row>
    <row r="102" spans="1:37" x14ac:dyDescent="0.3">
      <c r="A102" s="20"/>
      <c r="B102" s="6">
        <v>6</v>
      </c>
      <c r="C102" t="s">
        <v>20</v>
      </c>
      <c r="D102">
        <v>0.89300000000000002</v>
      </c>
      <c r="E102">
        <v>16199.564</v>
      </c>
      <c r="F102">
        <v>8554</v>
      </c>
      <c r="G102">
        <v>38795</v>
      </c>
      <c r="H102">
        <v>1.367</v>
      </c>
      <c r="I102">
        <v>0.83199999999999996</v>
      </c>
      <c r="J102">
        <v>151.25</v>
      </c>
      <c r="K102">
        <v>0.68500000000000005</v>
      </c>
      <c r="L102">
        <v>14469.795</v>
      </c>
      <c r="M102">
        <v>2786325</v>
      </c>
      <c r="N102">
        <v>1.643</v>
      </c>
      <c r="O102">
        <v>0.60899999999999999</v>
      </c>
      <c r="P102">
        <v>0.84299999999999997</v>
      </c>
      <c r="Q102">
        <f>D102/D103</f>
        <v>1.5777385159010602</v>
      </c>
      <c r="R102" s="7">
        <f>L102/L103</f>
        <v>1.6837620781386056</v>
      </c>
      <c r="U102" s="6"/>
      <c r="V102" t="s">
        <v>26</v>
      </c>
      <c r="W102">
        <v>2.56</v>
      </c>
      <c r="X102">
        <v>26834.831999999999</v>
      </c>
      <c r="Y102">
        <v>15726</v>
      </c>
      <c r="Z102">
        <v>52520</v>
      </c>
      <c r="AA102">
        <v>2.3820000000000001</v>
      </c>
      <c r="AB102">
        <v>1.369</v>
      </c>
      <c r="AC102">
        <v>161.22800000000001</v>
      </c>
      <c r="AD102">
        <v>0.57599999999999996</v>
      </c>
      <c r="AE102">
        <v>68703.111000000004</v>
      </c>
      <c r="AF102">
        <v>13229572</v>
      </c>
      <c r="AG102">
        <v>1.74</v>
      </c>
      <c r="AH102">
        <v>0.57499999999999996</v>
      </c>
      <c r="AI102">
        <v>0.80800000000000005</v>
      </c>
      <c r="AJ102">
        <f>W102/W101</f>
        <v>2.8992072480181199</v>
      </c>
      <c r="AK102" s="7">
        <f>AE102/AE101</f>
        <v>3.2830980433478345</v>
      </c>
    </row>
    <row r="103" spans="1:37" x14ac:dyDescent="0.3">
      <c r="A103" s="20"/>
      <c r="B103" s="6"/>
      <c r="C103" t="s">
        <v>20</v>
      </c>
      <c r="D103">
        <v>0.56599999999999995</v>
      </c>
      <c r="E103">
        <v>15181.843999999999</v>
      </c>
      <c r="F103">
        <v>8553</v>
      </c>
      <c r="G103">
        <v>31413</v>
      </c>
      <c r="H103">
        <v>0.997</v>
      </c>
      <c r="I103">
        <v>0.72299999999999998</v>
      </c>
      <c r="J103">
        <v>147.82</v>
      </c>
      <c r="K103">
        <v>0.89100000000000001</v>
      </c>
      <c r="L103">
        <v>8593.7289999999994</v>
      </c>
      <c r="M103">
        <v>1654821</v>
      </c>
      <c r="N103">
        <v>1.38</v>
      </c>
      <c r="O103">
        <v>0.72499999999999998</v>
      </c>
      <c r="P103">
        <v>0.91600000000000004</v>
      </c>
      <c r="R103" s="7"/>
      <c r="U103" s="6"/>
      <c r="AK103" s="7"/>
    </row>
    <row r="104" spans="1:37" x14ac:dyDescent="0.3">
      <c r="A104" s="20"/>
      <c r="B104" s="6">
        <v>7</v>
      </c>
      <c r="C104" t="s">
        <v>20</v>
      </c>
      <c r="D104">
        <v>0.64900000000000002</v>
      </c>
      <c r="E104">
        <v>16970.544000000002</v>
      </c>
      <c r="F104">
        <v>8587</v>
      </c>
      <c r="G104">
        <v>33046</v>
      </c>
      <c r="H104">
        <v>0.97499999999999998</v>
      </c>
      <c r="I104">
        <v>0.84799999999999998</v>
      </c>
      <c r="J104">
        <v>176.35400000000001</v>
      </c>
      <c r="K104">
        <v>0.80100000000000005</v>
      </c>
      <c r="L104">
        <v>11016.316000000001</v>
      </c>
      <c r="M104">
        <v>2121318</v>
      </c>
      <c r="N104">
        <v>1.149</v>
      </c>
      <c r="O104">
        <v>0.87</v>
      </c>
      <c r="P104">
        <v>0.874</v>
      </c>
      <c r="R104" s="7"/>
      <c r="U104" s="6">
        <v>1</v>
      </c>
      <c r="V104" t="s">
        <v>27</v>
      </c>
      <c r="W104">
        <v>0.45200000000000001</v>
      </c>
      <c r="X104">
        <v>14161.034</v>
      </c>
      <c r="Y104">
        <v>11330</v>
      </c>
      <c r="Z104">
        <v>19930</v>
      </c>
      <c r="AA104">
        <v>1.073</v>
      </c>
      <c r="AB104">
        <v>0.53600000000000003</v>
      </c>
      <c r="AC104">
        <v>10.904</v>
      </c>
      <c r="AD104">
        <v>0.40899999999999997</v>
      </c>
      <c r="AE104">
        <v>6398.009</v>
      </c>
      <c r="AF104">
        <v>1232010</v>
      </c>
      <c r="AG104">
        <v>2.0019999999999998</v>
      </c>
      <c r="AH104">
        <v>0.499</v>
      </c>
      <c r="AI104">
        <v>0.67700000000000005</v>
      </c>
      <c r="AK104" s="7"/>
    </row>
    <row r="105" spans="1:37" x14ac:dyDescent="0.3">
      <c r="A105" s="20"/>
      <c r="B105" s="6"/>
      <c r="C105" t="s">
        <v>20</v>
      </c>
      <c r="D105">
        <v>1.044</v>
      </c>
      <c r="E105">
        <v>16771.691999999999</v>
      </c>
      <c r="F105">
        <v>8562</v>
      </c>
      <c r="G105">
        <v>44378</v>
      </c>
      <c r="H105">
        <v>1.48</v>
      </c>
      <c r="I105">
        <v>0.89800000000000002</v>
      </c>
      <c r="J105">
        <v>49.636000000000003</v>
      </c>
      <c r="K105">
        <v>0.67300000000000004</v>
      </c>
      <c r="L105">
        <v>17506.669000000002</v>
      </c>
      <c r="M105">
        <v>3371110</v>
      </c>
      <c r="N105">
        <v>1.6479999999999999</v>
      </c>
      <c r="O105">
        <v>0.60699999999999998</v>
      </c>
      <c r="P105">
        <v>0.85699999999999998</v>
      </c>
      <c r="Q105">
        <f>D105/D104</f>
        <v>1.6086286594761172</v>
      </c>
      <c r="R105" s="7">
        <f>L105/L104</f>
        <v>1.5891582086062166</v>
      </c>
      <c r="U105" s="6"/>
      <c r="V105" t="s">
        <v>27</v>
      </c>
      <c r="W105">
        <v>1.2829999999999999</v>
      </c>
      <c r="X105">
        <v>16376.243</v>
      </c>
      <c r="Y105">
        <v>11359</v>
      </c>
      <c r="Z105">
        <v>24139</v>
      </c>
      <c r="AA105">
        <v>1.9610000000000001</v>
      </c>
      <c r="AB105">
        <v>0.83299999999999996</v>
      </c>
      <c r="AC105">
        <v>33.326000000000001</v>
      </c>
      <c r="AD105">
        <v>0.39800000000000002</v>
      </c>
      <c r="AE105">
        <v>21005.925999999999</v>
      </c>
      <c r="AF105">
        <v>4044932</v>
      </c>
      <c r="AG105">
        <v>2.3540000000000001</v>
      </c>
      <c r="AH105">
        <v>0.42499999999999999</v>
      </c>
      <c r="AI105">
        <v>0.65300000000000002</v>
      </c>
      <c r="AJ105">
        <f>W105/W104</f>
        <v>2.8384955752212386</v>
      </c>
      <c r="AK105" s="7">
        <f>AE105/AE104</f>
        <v>3.283197319666165</v>
      </c>
    </row>
    <row r="106" spans="1:37" x14ac:dyDescent="0.3">
      <c r="A106" s="20"/>
      <c r="B106" s="6">
        <v>8</v>
      </c>
      <c r="C106" t="s">
        <v>20</v>
      </c>
      <c r="D106">
        <v>1.137</v>
      </c>
      <c r="E106">
        <v>19365.096000000001</v>
      </c>
      <c r="F106">
        <v>8562</v>
      </c>
      <c r="G106">
        <v>56818</v>
      </c>
      <c r="H106">
        <v>1.361</v>
      </c>
      <c r="I106">
        <v>1.0640000000000001</v>
      </c>
      <c r="J106">
        <v>66.364000000000004</v>
      </c>
      <c r="K106">
        <v>0.83699999999999997</v>
      </c>
      <c r="L106">
        <v>22023.906999999999</v>
      </c>
      <c r="M106">
        <v>4240956</v>
      </c>
      <c r="N106">
        <v>1.2789999999999999</v>
      </c>
      <c r="O106">
        <v>0.78200000000000003</v>
      </c>
      <c r="P106">
        <v>0.90700000000000003</v>
      </c>
      <c r="R106" s="7">
        <f>L106/L107</f>
        <v>1.7024752009909399</v>
      </c>
      <c r="U106" s="12"/>
      <c r="V106" s="11" t="s">
        <v>27</v>
      </c>
      <c r="W106" s="11">
        <v>0.872</v>
      </c>
      <c r="X106" s="11">
        <v>14823.523999999999</v>
      </c>
      <c r="Y106" s="11">
        <v>11339</v>
      </c>
      <c r="Z106" s="11">
        <v>21375</v>
      </c>
      <c r="AA106" s="11">
        <v>1.115</v>
      </c>
      <c r="AB106" s="11">
        <v>0.996</v>
      </c>
      <c r="AC106" s="11">
        <v>35.847000000000001</v>
      </c>
      <c r="AD106" s="11">
        <v>0.71</v>
      </c>
      <c r="AE106" s="11">
        <v>12932.763999999999</v>
      </c>
      <c r="AF106" s="11">
        <v>2490352</v>
      </c>
      <c r="AG106" s="11">
        <v>1.1200000000000001</v>
      </c>
      <c r="AH106" s="11">
        <v>0.89300000000000002</v>
      </c>
      <c r="AI106" s="11">
        <v>0.86399999999999999</v>
      </c>
      <c r="AJ106" s="11"/>
      <c r="AK106" s="13"/>
    </row>
    <row r="107" spans="1:37" x14ac:dyDescent="0.3">
      <c r="A107" s="20"/>
      <c r="B107" s="6"/>
      <c r="C107" t="s">
        <v>20</v>
      </c>
      <c r="D107">
        <v>0.71099999999999997</v>
      </c>
      <c r="E107">
        <v>18182.868999999999</v>
      </c>
      <c r="F107">
        <v>8563</v>
      </c>
      <c r="G107">
        <v>43697</v>
      </c>
      <c r="H107">
        <v>1.0049999999999999</v>
      </c>
      <c r="I107">
        <v>0.90100000000000002</v>
      </c>
      <c r="J107">
        <v>130.68600000000001</v>
      </c>
      <c r="K107">
        <v>0.83299999999999996</v>
      </c>
      <c r="L107">
        <v>12936.404</v>
      </c>
      <c r="M107">
        <v>2491053</v>
      </c>
      <c r="N107">
        <v>1.115</v>
      </c>
      <c r="O107">
        <v>0.89700000000000002</v>
      </c>
      <c r="P107">
        <v>0.873</v>
      </c>
      <c r="Q107">
        <f>D106/D107</f>
        <v>1.5991561181434599</v>
      </c>
      <c r="R107" s="7"/>
      <c r="U107" s="12"/>
      <c r="V107" s="11" t="s">
        <v>27</v>
      </c>
      <c r="W107" s="11">
        <v>8.3000000000000004E-2</v>
      </c>
      <c r="X107" s="11">
        <v>13084.125</v>
      </c>
      <c r="Y107" s="11">
        <v>11351</v>
      </c>
      <c r="Z107" s="11">
        <v>14965</v>
      </c>
      <c r="AA107" s="11">
        <v>0.37</v>
      </c>
      <c r="AB107" s="11">
        <v>0.28599999999999998</v>
      </c>
      <c r="AC107" s="11">
        <v>113.827</v>
      </c>
      <c r="AD107" s="11">
        <v>0.77200000000000002</v>
      </c>
      <c r="AE107" s="11">
        <v>1087.165</v>
      </c>
      <c r="AF107" s="11">
        <v>209346</v>
      </c>
      <c r="AG107" s="11">
        <v>1.2969999999999999</v>
      </c>
      <c r="AH107" s="11">
        <v>0.77100000000000002</v>
      </c>
      <c r="AI107" s="11">
        <v>0.74399999999999999</v>
      </c>
      <c r="AJ107" s="11"/>
      <c r="AK107" s="13"/>
    </row>
    <row r="108" spans="1:37" x14ac:dyDescent="0.3">
      <c r="A108" s="20"/>
      <c r="B108" s="6">
        <v>9</v>
      </c>
      <c r="C108" t="s">
        <v>20</v>
      </c>
      <c r="D108">
        <v>1.044</v>
      </c>
      <c r="E108">
        <v>19440.084999999999</v>
      </c>
      <c r="F108">
        <v>8557</v>
      </c>
      <c r="G108">
        <v>55210</v>
      </c>
      <c r="H108">
        <v>1.3180000000000001</v>
      </c>
      <c r="I108">
        <v>1.008</v>
      </c>
      <c r="J108">
        <v>82.772999999999996</v>
      </c>
      <c r="K108">
        <v>0.84199999999999997</v>
      </c>
      <c r="L108">
        <v>20291.998</v>
      </c>
      <c r="M108">
        <v>3907457</v>
      </c>
      <c r="N108">
        <v>1.3069999999999999</v>
      </c>
      <c r="O108">
        <v>0.76500000000000001</v>
      </c>
      <c r="P108">
        <v>0.88900000000000001</v>
      </c>
      <c r="Q108">
        <f>D108/D109</f>
        <v>1.8981818181818182</v>
      </c>
      <c r="R108" s="7">
        <f>L108/L109</f>
        <v>2.7147636896440961</v>
      </c>
      <c r="U108" s="6">
        <v>2</v>
      </c>
      <c r="W108">
        <f>SUM(W106:W107)</f>
        <v>0.95499999999999996</v>
      </c>
      <c r="X108">
        <f t="shared" ref="X108:AI108" si="23">SUM(X106:X107)</f>
        <v>27907.648999999998</v>
      </c>
      <c r="Y108">
        <f t="shared" si="23"/>
        <v>22690</v>
      </c>
      <c r="Z108">
        <f t="shared" si="23"/>
        <v>36340</v>
      </c>
      <c r="AA108">
        <f t="shared" si="23"/>
        <v>1.4849999999999999</v>
      </c>
      <c r="AB108">
        <f t="shared" si="23"/>
        <v>1.282</v>
      </c>
      <c r="AC108">
        <f t="shared" si="23"/>
        <v>149.67400000000001</v>
      </c>
      <c r="AD108">
        <f t="shared" si="23"/>
        <v>1.482</v>
      </c>
      <c r="AE108">
        <f t="shared" si="23"/>
        <v>14019.929</v>
      </c>
      <c r="AF108">
        <f t="shared" si="23"/>
        <v>2699698</v>
      </c>
      <c r="AG108">
        <f t="shared" si="23"/>
        <v>2.4169999999999998</v>
      </c>
      <c r="AH108">
        <f t="shared" si="23"/>
        <v>1.6640000000000001</v>
      </c>
      <c r="AI108">
        <f t="shared" si="23"/>
        <v>1.6080000000000001</v>
      </c>
      <c r="AJ108">
        <f>W108/W109</f>
        <v>2.5880758807588076</v>
      </c>
      <c r="AK108" s="7">
        <f>AE108/AE109</f>
        <v>2.6289404303833548</v>
      </c>
    </row>
    <row r="109" spans="1:37" x14ac:dyDescent="0.3">
      <c r="A109" s="20"/>
      <c r="B109" s="6"/>
      <c r="C109" t="s">
        <v>20</v>
      </c>
      <c r="D109">
        <v>0.55000000000000004</v>
      </c>
      <c r="E109">
        <v>13578.642</v>
      </c>
      <c r="F109">
        <v>8671</v>
      </c>
      <c r="G109">
        <v>23257</v>
      </c>
      <c r="H109">
        <v>1.07</v>
      </c>
      <c r="I109">
        <v>0.65500000000000003</v>
      </c>
      <c r="J109">
        <v>67.947000000000003</v>
      </c>
      <c r="K109">
        <v>0.67200000000000004</v>
      </c>
      <c r="L109">
        <v>7474.683</v>
      </c>
      <c r="M109">
        <v>1439336</v>
      </c>
      <c r="N109">
        <v>1.633</v>
      </c>
      <c r="O109">
        <v>0.61199999999999999</v>
      </c>
      <c r="P109">
        <v>0.80600000000000005</v>
      </c>
      <c r="R109" s="7"/>
      <c r="U109" s="6"/>
      <c r="V109" t="s">
        <v>27</v>
      </c>
      <c r="W109">
        <v>0.36899999999999999</v>
      </c>
      <c r="X109">
        <v>14463.592000000001</v>
      </c>
      <c r="Y109">
        <v>11315</v>
      </c>
      <c r="Z109">
        <v>18164</v>
      </c>
      <c r="AA109">
        <v>0.98799999999999999</v>
      </c>
      <c r="AB109">
        <v>0.47499999999999998</v>
      </c>
      <c r="AC109">
        <v>114.217</v>
      </c>
      <c r="AD109">
        <v>0.77</v>
      </c>
      <c r="AE109">
        <v>5332.92</v>
      </c>
      <c r="AF109">
        <v>1026915</v>
      </c>
      <c r="AG109">
        <v>2.0790000000000002</v>
      </c>
      <c r="AH109">
        <v>0.48099999999999998</v>
      </c>
      <c r="AI109">
        <v>0.85</v>
      </c>
      <c r="AK109" s="7"/>
    </row>
    <row r="110" spans="1:37" x14ac:dyDescent="0.3">
      <c r="A110" s="20"/>
      <c r="B110" s="12"/>
      <c r="C110" s="11" t="s">
        <v>20</v>
      </c>
      <c r="D110" s="11">
        <v>0.30599999999999999</v>
      </c>
      <c r="E110" s="11">
        <v>11941.695</v>
      </c>
      <c r="F110" s="11">
        <v>8591</v>
      </c>
      <c r="G110" s="11">
        <v>17048</v>
      </c>
      <c r="H110" s="11">
        <v>0.84399999999999997</v>
      </c>
      <c r="I110" s="11">
        <v>0.46200000000000002</v>
      </c>
      <c r="J110" s="11">
        <v>69.317999999999998</v>
      </c>
      <c r="K110" s="11">
        <v>0.72199999999999998</v>
      </c>
      <c r="L110" s="11">
        <v>3658.884</v>
      </c>
      <c r="M110" s="11">
        <v>704560</v>
      </c>
      <c r="N110" s="11">
        <v>1.825</v>
      </c>
      <c r="O110" s="11">
        <v>0.54800000000000004</v>
      </c>
      <c r="P110" s="11">
        <v>0.81399999999999995</v>
      </c>
      <c r="Q110" s="11"/>
      <c r="R110" s="13"/>
      <c r="U110" s="6">
        <v>3</v>
      </c>
      <c r="V110" t="s">
        <v>27</v>
      </c>
      <c r="W110">
        <v>1.1060000000000001</v>
      </c>
      <c r="X110">
        <v>23961.883000000002</v>
      </c>
      <c r="Y110">
        <v>11440</v>
      </c>
      <c r="Z110">
        <v>41377</v>
      </c>
      <c r="AA110">
        <v>1.381</v>
      </c>
      <c r="AB110">
        <v>1.02</v>
      </c>
      <c r="AC110">
        <v>109.041</v>
      </c>
      <c r="AD110">
        <v>0.82099999999999995</v>
      </c>
      <c r="AE110">
        <v>26505.204000000002</v>
      </c>
      <c r="AF110">
        <v>5103881</v>
      </c>
      <c r="AG110">
        <v>1.353</v>
      </c>
      <c r="AH110">
        <v>0.73899999999999999</v>
      </c>
      <c r="AI110">
        <v>0.90600000000000003</v>
      </c>
      <c r="AJ110">
        <f>W110/W111</f>
        <v>3.2244897959183674</v>
      </c>
      <c r="AK110" s="7">
        <f>AE110/AE111</f>
        <v>3.8600816021232398</v>
      </c>
    </row>
    <row r="111" spans="1:37" x14ac:dyDescent="0.3">
      <c r="A111" s="20"/>
      <c r="B111" s="12"/>
      <c r="C111" s="11" t="s">
        <v>20</v>
      </c>
      <c r="D111" s="11">
        <v>9.9000000000000005E-2</v>
      </c>
      <c r="E111" s="11">
        <v>9217.4210000000003</v>
      </c>
      <c r="F111" s="11">
        <v>8566</v>
      </c>
      <c r="G111" s="11">
        <v>10785</v>
      </c>
      <c r="H111" s="11">
        <v>0.67500000000000004</v>
      </c>
      <c r="I111" s="11">
        <v>0.186</v>
      </c>
      <c r="J111" s="11">
        <v>124.02200000000001</v>
      </c>
      <c r="K111" s="11">
        <v>0.54300000000000004</v>
      </c>
      <c r="L111" s="11">
        <v>909.48099999999999</v>
      </c>
      <c r="M111" s="11">
        <v>175131</v>
      </c>
      <c r="N111" s="11">
        <v>3.6219999999999999</v>
      </c>
      <c r="O111" s="11">
        <v>0.27600000000000002</v>
      </c>
      <c r="P111" s="11">
        <v>0.69099999999999995</v>
      </c>
      <c r="Q111" s="11"/>
      <c r="R111" s="13"/>
      <c r="U111" s="6"/>
      <c r="V111" t="s">
        <v>27</v>
      </c>
      <c r="W111">
        <v>0.34300000000000003</v>
      </c>
      <c r="X111">
        <v>20033.651999999998</v>
      </c>
      <c r="Y111">
        <v>11362</v>
      </c>
      <c r="Z111">
        <v>33101</v>
      </c>
      <c r="AA111">
        <v>0.81299999999999994</v>
      </c>
      <c r="AB111">
        <v>0.53700000000000003</v>
      </c>
      <c r="AC111">
        <v>150.74600000000001</v>
      </c>
      <c r="AD111">
        <v>0.93400000000000005</v>
      </c>
      <c r="AE111">
        <v>6866.4880000000003</v>
      </c>
      <c r="AF111">
        <v>1322221</v>
      </c>
      <c r="AG111">
        <v>1.514</v>
      </c>
      <c r="AH111">
        <v>0.66100000000000003</v>
      </c>
      <c r="AI111">
        <v>0.89800000000000002</v>
      </c>
      <c r="AK111" s="7"/>
    </row>
    <row r="112" spans="1:37" x14ac:dyDescent="0.3">
      <c r="A112" s="20"/>
      <c r="B112" s="12"/>
      <c r="C112" s="11" t="s">
        <v>20</v>
      </c>
      <c r="D112" s="11">
        <v>0.114</v>
      </c>
      <c r="E112" s="11">
        <v>9646.9089999999997</v>
      </c>
      <c r="F112" s="11">
        <v>8689</v>
      </c>
      <c r="G112" s="11">
        <v>11438</v>
      </c>
      <c r="H112" s="11">
        <v>0.51400000000000001</v>
      </c>
      <c r="I112" s="11">
        <v>0.28299999999999997</v>
      </c>
      <c r="J112" s="11">
        <v>145.749</v>
      </c>
      <c r="K112" s="11">
        <v>0.92200000000000004</v>
      </c>
      <c r="L112" s="11">
        <v>1102.152</v>
      </c>
      <c r="M112" s="11">
        <v>212232</v>
      </c>
      <c r="N112" s="11">
        <v>1.8160000000000001</v>
      </c>
      <c r="O112" s="11">
        <v>0.55100000000000005</v>
      </c>
      <c r="P112" s="11">
        <v>0.88</v>
      </c>
      <c r="Q112" s="11"/>
      <c r="R112" s="13"/>
      <c r="U112" s="6">
        <v>4</v>
      </c>
      <c r="V112" t="s">
        <v>27</v>
      </c>
      <c r="W112">
        <v>1.0229999999999999</v>
      </c>
      <c r="X112">
        <v>23152.218000000001</v>
      </c>
      <c r="Y112">
        <v>11394</v>
      </c>
      <c r="Z112">
        <v>52804</v>
      </c>
      <c r="AA112">
        <v>1.415</v>
      </c>
      <c r="AB112">
        <v>0.92100000000000004</v>
      </c>
      <c r="AC112">
        <v>73.135999999999996</v>
      </c>
      <c r="AD112">
        <v>0.83299999999999996</v>
      </c>
      <c r="AE112">
        <v>23685.875</v>
      </c>
      <c r="AF112">
        <v>4560987</v>
      </c>
      <c r="AG112">
        <v>1.5369999999999999</v>
      </c>
      <c r="AH112">
        <v>0.65100000000000002</v>
      </c>
      <c r="AI112">
        <v>0.90400000000000003</v>
      </c>
      <c r="AJ112">
        <f>W112/W113</f>
        <v>2.1627906976744184</v>
      </c>
      <c r="AK112" s="7">
        <f>AE112/AE113</f>
        <v>1.8737400582123465</v>
      </c>
    </row>
    <row r="113" spans="1:37" x14ac:dyDescent="0.3">
      <c r="A113" s="20"/>
      <c r="B113" s="12"/>
      <c r="C113" s="11" t="s">
        <v>20</v>
      </c>
      <c r="D113" s="11">
        <v>0.14000000000000001</v>
      </c>
      <c r="E113" s="11">
        <v>10706.184999999999</v>
      </c>
      <c r="F113" s="11">
        <v>8663</v>
      </c>
      <c r="G113" s="11">
        <v>12345</v>
      </c>
      <c r="H113" s="11">
        <v>0.54</v>
      </c>
      <c r="I113" s="11">
        <v>0.33</v>
      </c>
      <c r="J113" s="11">
        <v>175.80099999999999</v>
      </c>
      <c r="K113" s="11">
        <v>0.91</v>
      </c>
      <c r="L113" s="11">
        <v>1501.1669999999999</v>
      </c>
      <c r="M113" s="11">
        <v>289067</v>
      </c>
      <c r="N113" s="11">
        <v>1.6359999999999999</v>
      </c>
      <c r="O113" s="11">
        <v>0.61099999999999999</v>
      </c>
      <c r="P113" s="11">
        <v>0.871</v>
      </c>
      <c r="Q113" s="11"/>
      <c r="R113" s="13"/>
      <c r="U113" s="6"/>
      <c r="V113" t="s">
        <v>27</v>
      </c>
      <c r="W113">
        <v>0.47299999999999998</v>
      </c>
      <c r="X113">
        <v>26749.032999999999</v>
      </c>
      <c r="Y113">
        <v>11358</v>
      </c>
      <c r="Z113">
        <v>60647</v>
      </c>
      <c r="AA113">
        <v>0.82199999999999995</v>
      </c>
      <c r="AB113">
        <v>0.73199999999999998</v>
      </c>
      <c r="AC113">
        <v>106.26600000000001</v>
      </c>
      <c r="AD113">
        <v>0.96699999999999997</v>
      </c>
      <c r="AE113">
        <v>12640.960999999999</v>
      </c>
      <c r="AF113">
        <v>2434162</v>
      </c>
      <c r="AG113">
        <v>1.1220000000000001</v>
      </c>
      <c r="AH113">
        <v>0.89200000000000002</v>
      </c>
      <c r="AI113">
        <v>0.93300000000000005</v>
      </c>
      <c r="AK113" s="7"/>
    </row>
    <row r="114" spans="1:37" x14ac:dyDescent="0.3">
      <c r="A114" s="20"/>
      <c r="B114" s="6">
        <v>10</v>
      </c>
      <c r="D114">
        <f>SUM(D110:D113)</f>
        <v>0.65900000000000003</v>
      </c>
      <c r="E114">
        <f t="shared" ref="E114:P114" si="24">SUM(E110:E113)</f>
        <v>41512.21</v>
      </c>
      <c r="F114">
        <f t="shared" si="24"/>
        <v>34509</v>
      </c>
      <c r="G114">
        <f t="shared" si="24"/>
        <v>51616</v>
      </c>
      <c r="H114">
        <f t="shared" si="24"/>
        <v>2.5730000000000004</v>
      </c>
      <c r="I114">
        <f t="shared" si="24"/>
        <v>1.2610000000000001</v>
      </c>
      <c r="J114">
        <f t="shared" si="24"/>
        <v>514.89</v>
      </c>
      <c r="K114">
        <f t="shared" si="24"/>
        <v>3.0970000000000004</v>
      </c>
      <c r="L114">
        <f t="shared" si="24"/>
        <v>7171.6839999999993</v>
      </c>
      <c r="M114">
        <f t="shared" si="24"/>
        <v>1380990</v>
      </c>
      <c r="N114">
        <f t="shared" si="24"/>
        <v>8.8989999999999991</v>
      </c>
      <c r="O114">
        <f t="shared" si="24"/>
        <v>1.986</v>
      </c>
      <c r="P114">
        <f t="shared" si="24"/>
        <v>3.2559999999999998</v>
      </c>
      <c r="Q114">
        <f>D114/D117</f>
        <v>1.1131756756756759</v>
      </c>
      <c r="R114" s="7"/>
      <c r="U114" s="6">
        <v>5</v>
      </c>
      <c r="V114" t="s">
        <v>27</v>
      </c>
      <c r="W114">
        <v>0.39500000000000002</v>
      </c>
      <c r="X114">
        <v>19554.197</v>
      </c>
      <c r="Y114">
        <v>11318</v>
      </c>
      <c r="Z114">
        <v>33260</v>
      </c>
      <c r="AA114">
        <v>0.90400000000000003</v>
      </c>
      <c r="AB114">
        <v>0.55600000000000005</v>
      </c>
      <c r="AC114">
        <v>9.5860000000000003</v>
      </c>
      <c r="AD114">
        <v>0.77</v>
      </c>
      <c r="AE114">
        <v>7717.634</v>
      </c>
      <c r="AF114">
        <v>1486119</v>
      </c>
      <c r="AG114">
        <v>1.625</v>
      </c>
      <c r="AH114">
        <v>0.61599999999999999</v>
      </c>
      <c r="AI114">
        <v>0.88400000000000001</v>
      </c>
      <c r="AK114" s="7">
        <f>AE115/AE114</f>
        <v>2.2024448166368087</v>
      </c>
    </row>
    <row r="115" spans="1:37" x14ac:dyDescent="0.3">
      <c r="A115" s="20"/>
      <c r="B115" s="14"/>
      <c r="C115" s="15" t="s">
        <v>20</v>
      </c>
      <c r="D115" s="15">
        <v>0.436</v>
      </c>
      <c r="E115" s="15">
        <v>13081.548000000001</v>
      </c>
      <c r="F115" s="15">
        <v>8567</v>
      </c>
      <c r="G115" s="15">
        <v>25314</v>
      </c>
      <c r="H115" s="15">
        <v>1.468</v>
      </c>
      <c r="I115" s="15">
        <v>0.378</v>
      </c>
      <c r="J115" s="15">
        <v>149.46299999999999</v>
      </c>
      <c r="K115" s="15">
        <v>0.51900000000000002</v>
      </c>
      <c r="L115" s="15">
        <v>5706.4889999999996</v>
      </c>
      <c r="M115" s="15">
        <v>1098850</v>
      </c>
      <c r="N115" s="15">
        <v>3.879</v>
      </c>
      <c r="O115" s="15">
        <v>0.25800000000000001</v>
      </c>
      <c r="P115" s="15">
        <v>0.77100000000000002</v>
      </c>
      <c r="Q115" s="15"/>
      <c r="R115" s="16"/>
      <c r="U115" s="6"/>
      <c r="V115" t="s">
        <v>27</v>
      </c>
      <c r="W115">
        <v>0.89800000000000002</v>
      </c>
      <c r="X115">
        <v>18919.624</v>
      </c>
      <c r="Y115">
        <v>11331</v>
      </c>
      <c r="Z115">
        <v>37787</v>
      </c>
      <c r="AA115">
        <v>1.234</v>
      </c>
      <c r="AB115">
        <v>0.92700000000000005</v>
      </c>
      <c r="AC115">
        <v>25.869</v>
      </c>
      <c r="AD115">
        <v>0.64200000000000002</v>
      </c>
      <c r="AE115">
        <v>16997.663</v>
      </c>
      <c r="AF115">
        <v>3273095</v>
      </c>
      <c r="AG115">
        <v>1.331</v>
      </c>
      <c r="AH115">
        <v>0.751</v>
      </c>
      <c r="AI115">
        <v>0.83</v>
      </c>
      <c r="AJ115">
        <f>W115/W114</f>
        <v>2.2734177215189875</v>
      </c>
      <c r="AK115" s="7"/>
    </row>
    <row r="116" spans="1:37" x14ac:dyDescent="0.3">
      <c r="A116" s="20"/>
      <c r="B116" s="14"/>
      <c r="C116" s="15" t="s">
        <v>20</v>
      </c>
      <c r="D116" s="15">
        <v>0.156</v>
      </c>
      <c r="E116" s="15">
        <v>10451.200000000001</v>
      </c>
      <c r="F116" s="15">
        <v>8556</v>
      </c>
      <c r="G116" s="15">
        <v>13489</v>
      </c>
      <c r="H116" s="15">
        <v>0.65600000000000003</v>
      </c>
      <c r="I116" s="15">
        <v>0.30199999999999999</v>
      </c>
      <c r="J116" s="15">
        <v>139.60300000000001</v>
      </c>
      <c r="K116" s="15">
        <v>0.60499999999999998</v>
      </c>
      <c r="L116" s="15">
        <v>1628.239</v>
      </c>
      <c r="M116" s="15">
        <v>313536</v>
      </c>
      <c r="N116" s="15">
        <v>2.169</v>
      </c>
      <c r="O116" s="15">
        <v>0.46100000000000002</v>
      </c>
      <c r="P116" s="15">
        <v>0.70599999999999996</v>
      </c>
      <c r="Q116" s="15"/>
      <c r="R116" s="16"/>
      <c r="U116" s="12"/>
      <c r="V116" s="11" t="s">
        <v>27</v>
      </c>
      <c r="W116" s="11">
        <v>0.17100000000000001</v>
      </c>
      <c r="X116" s="11">
        <v>15155.333000000001</v>
      </c>
      <c r="Y116" s="11">
        <v>11486</v>
      </c>
      <c r="Z116" s="11">
        <v>21036</v>
      </c>
      <c r="AA116" s="11">
        <v>0.55700000000000005</v>
      </c>
      <c r="AB116" s="11">
        <v>0.39100000000000001</v>
      </c>
      <c r="AC116" s="11">
        <v>82.507999999999996</v>
      </c>
      <c r="AD116" s="11">
        <v>0.89200000000000002</v>
      </c>
      <c r="AE116" s="11">
        <v>2597.2280000000001</v>
      </c>
      <c r="AF116" s="11">
        <v>500126</v>
      </c>
      <c r="AG116" s="11">
        <v>1.4239999999999999</v>
      </c>
      <c r="AH116" s="11">
        <v>0.70199999999999996</v>
      </c>
      <c r="AI116" s="11">
        <v>0.84599999999999997</v>
      </c>
      <c r="AJ116" s="11"/>
      <c r="AK116" s="13"/>
    </row>
    <row r="117" spans="1:37" x14ac:dyDescent="0.3">
      <c r="A117" s="20"/>
      <c r="B117" s="6"/>
      <c r="D117">
        <f>SUM(D115:D116)</f>
        <v>0.59199999999999997</v>
      </c>
      <c r="E117">
        <f t="shared" ref="E117:P117" si="25">SUM(E115:E116)</f>
        <v>23532.748</v>
      </c>
      <c r="F117">
        <f t="shared" si="25"/>
        <v>17123</v>
      </c>
      <c r="G117">
        <f t="shared" si="25"/>
        <v>38803</v>
      </c>
      <c r="H117">
        <f t="shared" si="25"/>
        <v>2.1240000000000001</v>
      </c>
      <c r="I117">
        <f t="shared" si="25"/>
        <v>0.67999999999999994</v>
      </c>
      <c r="J117">
        <f t="shared" si="25"/>
        <v>289.06600000000003</v>
      </c>
      <c r="K117">
        <f t="shared" si="25"/>
        <v>1.1240000000000001</v>
      </c>
      <c r="L117">
        <f t="shared" si="25"/>
        <v>7334.7279999999992</v>
      </c>
      <c r="M117">
        <f t="shared" si="25"/>
        <v>1412386</v>
      </c>
      <c r="N117">
        <f t="shared" si="25"/>
        <v>6.048</v>
      </c>
      <c r="O117">
        <f t="shared" si="25"/>
        <v>0.71900000000000008</v>
      </c>
      <c r="P117">
        <f t="shared" si="25"/>
        <v>1.4769999999999999</v>
      </c>
      <c r="R117" s="7">
        <f>L117/L114</f>
        <v>1.0227344093800006</v>
      </c>
      <c r="U117" s="12"/>
      <c r="V117" s="11" t="s">
        <v>27</v>
      </c>
      <c r="W117" s="11">
        <v>0.45200000000000001</v>
      </c>
      <c r="X117" s="11">
        <v>13823.23</v>
      </c>
      <c r="Y117" s="11">
        <v>11316</v>
      </c>
      <c r="Z117" s="11">
        <v>18719</v>
      </c>
      <c r="AA117" s="11">
        <v>1.339</v>
      </c>
      <c r="AB117" s="11">
        <v>0.43</v>
      </c>
      <c r="AC117" s="11">
        <v>116.303</v>
      </c>
      <c r="AD117" s="11">
        <v>0.443</v>
      </c>
      <c r="AE117" s="11">
        <v>6245.3879999999999</v>
      </c>
      <c r="AF117" s="11">
        <v>1202621</v>
      </c>
      <c r="AG117" s="11">
        <v>3.1179999999999999</v>
      </c>
      <c r="AH117" s="11">
        <v>0.32100000000000001</v>
      </c>
      <c r="AI117" s="11">
        <v>0.69599999999999995</v>
      </c>
      <c r="AJ117" s="11"/>
      <c r="AK117" s="13"/>
    </row>
    <row r="118" spans="1:37" x14ac:dyDescent="0.3">
      <c r="A118" s="20"/>
      <c r="B118" s="6">
        <v>11</v>
      </c>
      <c r="C118" t="s">
        <v>20</v>
      </c>
      <c r="D118">
        <v>1.111</v>
      </c>
      <c r="E118">
        <v>15578.444</v>
      </c>
      <c r="F118">
        <v>8574</v>
      </c>
      <c r="G118">
        <v>35465</v>
      </c>
      <c r="H118">
        <v>1.4710000000000001</v>
      </c>
      <c r="I118">
        <v>0.96199999999999997</v>
      </c>
      <c r="J118">
        <v>20.132000000000001</v>
      </c>
      <c r="K118">
        <v>0.67500000000000004</v>
      </c>
      <c r="L118">
        <v>17312.846000000001</v>
      </c>
      <c r="M118">
        <v>3333787</v>
      </c>
      <c r="N118">
        <v>1.5289999999999999</v>
      </c>
      <c r="O118">
        <v>0.65400000000000003</v>
      </c>
      <c r="P118">
        <v>0.85799999999999998</v>
      </c>
      <c r="Q118">
        <f>D118/D121</f>
        <v>1.6459259259259258</v>
      </c>
      <c r="R118" s="7">
        <f>L118/L121</f>
        <v>1.5776953286753257</v>
      </c>
      <c r="U118" s="12"/>
      <c r="V118" s="11" t="s">
        <v>27</v>
      </c>
      <c r="W118" s="11">
        <v>0.14499999999999999</v>
      </c>
      <c r="X118" s="11">
        <v>14913.25</v>
      </c>
      <c r="Y118" s="11">
        <v>11479</v>
      </c>
      <c r="Z118" s="11">
        <v>18844</v>
      </c>
      <c r="AA118" s="11">
        <v>0.55600000000000005</v>
      </c>
      <c r="AB118" s="11">
        <v>0.33300000000000002</v>
      </c>
      <c r="AC118" s="11">
        <v>90.233999999999995</v>
      </c>
      <c r="AD118" s="11">
        <v>0.86699999999999999</v>
      </c>
      <c r="AE118" s="11">
        <v>2168.5079999999998</v>
      </c>
      <c r="AF118" s="11">
        <v>417571</v>
      </c>
      <c r="AG118" s="11">
        <v>1.6679999999999999</v>
      </c>
      <c r="AH118" s="11">
        <v>0.6</v>
      </c>
      <c r="AI118" s="11">
        <v>0.84799999999999998</v>
      </c>
      <c r="AJ118" s="11"/>
      <c r="AK118" s="13"/>
    </row>
    <row r="119" spans="1:37" x14ac:dyDescent="0.3">
      <c r="A119" s="20"/>
      <c r="B119" s="12"/>
      <c r="C119" s="11" t="s">
        <v>20</v>
      </c>
      <c r="D119" s="11">
        <v>0.192</v>
      </c>
      <c r="E119" s="11">
        <v>15003.973</v>
      </c>
      <c r="F119" s="11">
        <v>8812</v>
      </c>
      <c r="G119" s="11">
        <v>25418</v>
      </c>
      <c r="H119" s="11">
        <v>0.56799999999999995</v>
      </c>
      <c r="I119" s="11">
        <v>0.43099999999999999</v>
      </c>
      <c r="J119" s="11">
        <v>136.98400000000001</v>
      </c>
      <c r="K119" s="11">
        <v>1</v>
      </c>
      <c r="L119" s="11">
        <v>2882.96</v>
      </c>
      <c r="M119" s="11">
        <v>555147</v>
      </c>
      <c r="N119" s="11">
        <v>1.32</v>
      </c>
      <c r="O119" s="11">
        <v>0.75800000000000001</v>
      </c>
      <c r="P119" s="11">
        <v>0.89200000000000002</v>
      </c>
      <c r="Q119" s="11"/>
      <c r="R119" s="13"/>
      <c r="U119" s="6">
        <v>6</v>
      </c>
      <c r="W119">
        <f>SUM(W116:W118)</f>
        <v>0.76800000000000002</v>
      </c>
      <c r="X119">
        <f t="shared" ref="X119:AI119" si="26">SUM(X116:X118)</f>
        <v>43891.813000000002</v>
      </c>
      <c r="Y119">
        <f t="shared" si="26"/>
        <v>34281</v>
      </c>
      <c r="Z119">
        <f t="shared" si="26"/>
        <v>58599</v>
      </c>
      <c r="AA119">
        <f t="shared" si="26"/>
        <v>2.452</v>
      </c>
      <c r="AB119">
        <f t="shared" si="26"/>
        <v>1.1539999999999999</v>
      </c>
      <c r="AC119">
        <f t="shared" si="26"/>
        <v>289.04499999999996</v>
      </c>
      <c r="AD119">
        <f t="shared" si="26"/>
        <v>2.202</v>
      </c>
      <c r="AE119">
        <f t="shared" si="26"/>
        <v>11011.124</v>
      </c>
      <c r="AF119">
        <f t="shared" si="26"/>
        <v>2120318</v>
      </c>
      <c r="AG119">
        <f t="shared" si="26"/>
        <v>6.21</v>
      </c>
      <c r="AH119">
        <f t="shared" si="26"/>
        <v>1.6229999999999998</v>
      </c>
      <c r="AI119">
        <f t="shared" si="26"/>
        <v>2.3899999999999997</v>
      </c>
      <c r="AJ119">
        <f>W119/W120</f>
        <v>4.7701863354037268</v>
      </c>
      <c r="AK119" s="7">
        <f>AE119/AE120</f>
        <v>4.3036949370888262</v>
      </c>
    </row>
    <row r="120" spans="1:37" x14ac:dyDescent="0.3">
      <c r="A120" s="20"/>
      <c r="B120" s="12"/>
      <c r="C120" s="11" t="s">
        <v>20</v>
      </c>
      <c r="D120" s="11">
        <v>0.48299999999999998</v>
      </c>
      <c r="E120" s="11">
        <v>16751.902999999998</v>
      </c>
      <c r="F120" s="11">
        <v>8691</v>
      </c>
      <c r="G120" s="11">
        <v>43004</v>
      </c>
      <c r="H120" s="11">
        <v>0.87</v>
      </c>
      <c r="I120" s="11">
        <v>0.70699999999999996</v>
      </c>
      <c r="J120" s="11">
        <v>129.53</v>
      </c>
      <c r="K120" s="11">
        <v>0.80800000000000005</v>
      </c>
      <c r="L120" s="11">
        <v>8090.5439999999999</v>
      </c>
      <c r="M120" s="11">
        <v>1557927</v>
      </c>
      <c r="N120" s="11">
        <v>1.2310000000000001</v>
      </c>
      <c r="O120" s="11">
        <v>0.81200000000000006</v>
      </c>
      <c r="P120" s="11">
        <v>0.86899999999999999</v>
      </c>
      <c r="Q120" s="11"/>
      <c r="R120" s="13"/>
      <c r="U120" s="6"/>
      <c r="V120" t="s">
        <v>27</v>
      </c>
      <c r="W120">
        <v>0.161</v>
      </c>
      <c r="X120">
        <v>15892.71</v>
      </c>
      <c r="Y120">
        <v>11323</v>
      </c>
      <c r="Z120">
        <v>23559</v>
      </c>
      <c r="AA120">
        <v>0.55300000000000005</v>
      </c>
      <c r="AB120">
        <v>0.37</v>
      </c>
      <c r="AC120">
        <v>148.83199999999999</v>
      </c>
      <c r="AD120">
        <v>0.96</v>
      </c>
      <c r="AE120">
        <v>2558.5279999999998</v>
      </c>
      <c r="AF120">
        <v>492674</v>
      </c>
      <c r="AG120">
        <v>1.494</v>
      </c>
      <c r="AH120">
        <v>0.66900000000000004</v>
      </c>
      <c r="AI120">
        <v>0.873</v>
      </c>
      <c r="AK120" s="7"/>
    </row>
    <row r="121" spans="1:37" x14ac:dyDescent="0.3">
      <c r="A121" s="20"/>
      <c r="B121" s="6"/>
      <c r="D121">
        <f>SUM(D119:D120)</f>
        <v>0.67500000000000004</v>
      </c>
      <c r="E121">
        <f t="shared" ref="E121:P121" si="27">SUM(E119:E120)</f>
        <v>31755.875999999997</v>
      </c>
      <c r="F121">
        <f t="shared" si="27"/>
        <v>17503</v>
      </c>
      <c r="G121">
        <f t="shared" si="27"/>
        <v>68422</v>
      </c>
      <c r="H121">
        <f t="shared" si="27"/>
        <v>1.4379999999999999</v>
      </c>
      <c r="I121">
        <f t="shared" si="27"/>
        <v>1.1379999999999999</v>
      </c>
      <c r="J121">
        <f t="shared" si="27"/>
        <v>266.51400000000001</v>
      </c>
      <c r="K121">
        <f t="shared" si="27"/>
        <v>1.8080000000000001</v>
      </c>
      <c r="L121">
        <f t="shared" si="27"/>
        <v>10973.504000000001</v>
      </c>
      <c r="M121">
        <f t="shared" si="27"/>
        <v>2113074</v>
      </c>
      <c r="N121">
        <f t="shared" si="27"/>
        <v>2.5510000000000002</v>
      </c>
      <c r="O121">
        <f t="shared" si="27"/>
        <v>1.57</v>
      </c>
      <c r="P121">
        <f t="shared" si="27"/>
        <v>1.7610000000000001</v>
      </c>
      <c r="R121" s="7"/>
      <c r="U121" s="6">
        <v>7</v>
      </c>
      <c r="V121" t="s">
        <v>27</v>
      </c>
      <c r="W121">
        <v>1.3919999999999999</v>
      </c>
      <c r="X121">
        <v>18721.444</v>
      </c>
      <c r="Y121">
        <v>11455</v>
      </c>
      <c r="Z121">
        <v>35703</v>
      </c>
      <c r="AA121">
        <v>2.282</v>
      </c>
      <c r="AB121">
        <v>0.77700000000000002</v>
      </c>
      <c r="AC121">
        <v>114.983</v>
      </c>
      <c r="AD121">
        <v>0.41499999999999998</v>
      </c>
      <c r="AE121">
        <v>26055.82</v>
      </c>
      <c r="AF121">
        <v>5017347</v>
      </c>
      <c r="AG121">
        <v>2.9380000000000002</v>
      </c>
      <c r="AH121">
        <v>0.34</v>
      </c>
      <c r="AI121">
        <v>0.70399999999999996</v>
      </c>
      <c r="AJ121">
        <f>W121/W122</f>
        <v>3.4370370370370367</v>
      </c>
      <c r="AK121" s="7">
        <f>AE121/AE122</f>
        <v>2.8562148533844889</v>
      </c>
    </row>
    <row r="122" spans="1:37" x14ac:dyDescent="0.3">
      <c r="A122" s="20"/>
      <c r="B122" s="6">
        <v>12</v>
      </c>
      <c r="C122" t="s">
        <v>20</v>
      </c>
      <c r="D122">
        <v>0.50900000000000001</v>
      </c>
      <c r="E122">
        <v>13993.082</v>
      </c>
      <c r="F122">
        <v>8555</v>
      </c>
      <c r="G122">
        <v>23874</v>
      </c>
      <c r="H122">
        <v>1.0660000000000001</v>
      </c>
      <c r="I122">
        <v>0.60799999999999998</v>
      </c>
      <c r="J122">
        <v>160.06200000000001</v>
      </c>
      <c r="K122">
        <v>0.78100000000000003</v>
      </c>
      <c r="L122">
        <v>7121.4769999999999</v>
      </c>
      <c r="M122">
        <v>1371322</v>
      </c>
      <c r="N122">
        <v>1.754</v>
      </c>
      <c r="O122">
        <v>0.56999999999999995</v>
      </c>
      <c r="P122">
        <v>0.86699999999999999</v>
      </c>
      <c r="R122" s="7"/>
      <c r="U122" s="6"/>
      <c r="V122" t="s">
        <v>27</v>
      </c>
      <c r="W122">
        <v>0.40500000000000003</v>
      </c>
      <c r="X122">
        <v>22521.050999999999</v>
      </c>
      <c r="Y122">
        <v>11358</v>
      </c>
      <c r="Z122">
        <v>44922</v>
      </c>
      <c r="AA122">
        <v>0.84599999999999997</v>
      </c>
      <c r="AB122">
        <v>0.61</v>
      </c>
      <c r="AC122">
        <v>112.20699999999999</v>
      </c>
      <c r="AD122">
        <v>0.88900000000000001</v>
      </c>
      <c r="AE122">
        <v>9122.5</v>
      </c>
      <c r="AF122">
        <v>1756642</v>
      </c>
      <c r="AG122">
        <v>1.387</v>
      </c>
      <c r="AH122">
        <v>0.72099999999999997</v>
      </c>
      <c r="AI122">
        <v>0.89100000000000001</v>
      </c>
      <c r="AK122" s="7"/>
    </row>
    <row r="123" spans="1:37" x14ac:dyDescent="0.3">
      <c r="A123" s="20"/>
      <c r="B123" s="6"/>
      <c r="C123" t="s">
        <v>20</v>
      </c>
      <c r="D123">
        <v>0.84099999999999997</v>
      </c>
      <c r="E123">
        <v>18482.425999999999</v>
      </c>
      <c r="F123">
        <v>8578</v>
      </c>
      <c r="G123">
        <v>56969</v>
      </c>
      <c r="H123">
        <v>1.1379999999999999</v>
      </c>
      <c r="I123">
        <v>0.94099999999999995</v>
      </c>
      <c r="J123">
        <v>159.46199999999999</v>
      </c>
      <c r="K123">
        <v>0.78700000000000003</v>
      </c>
      <c r="L123">
        <v>15549.075999999999</v>
      </c>
      <c r="M123">
        <v>2994153</v>
      </c>
      <c r="N123">
        <v>1.2090000000000001</v>
      </c>
      <c r="O123">
        <v>0.82699999999999996</v>
      </c>
      <c r="P123">
        <v>0.88500000000000001</v>
      </c>
      <c r="Q123">
        <f>D123/D122</f>
        <v>1.6522593320235754</v>
      </c>
      <c r="R123" s="7">
        <f>L123/L122</f>
        <v>2.1834060546709622</v>
      </c>
      <c r="U123" s="6">
        <v>8</v>
      </c>
      <c r="V123" t="s">
        <v>27</v>
      </c>
      <c r="W123">
        <v>0.45700000000000002</v>
      </c>
      <c r="X123">
        <v>18890.489000000001</v>
      </c>
      <c r="Y123">
        <v>11468</v>
      </c>
      <c r="Z123">
        <v>29292</v>
      </c>
      <c r="AA123">
        <v>0.89300000000000002</v>
      </c>
      <c r="AB123">
        <v>0.65200000000000002</v>
      </c>
      <c r="AC123">
        <v>139.91900000000001</v>
      </c>
      <c r="AD123">
        <v>0.92200000000000004</v>
      </c>
      <c r="AE123">
        <v>8632.8950000000004</v>
      </c>
      <c r="AF123">
        <v>1662363</v>
      </c>
      <c r="AG123">
        <v>1.369</v>
      </c>
      <c r="AH123">
        <v>0.73</v>
      </c>
      <c r="AI123">
        <v>0.90700000000000003</v>
      </c>
      <c r="AK123" s="7">
        <f>AE124/AE123</f>
        <v>1.7160145003501144</v>
      </c>
    </row>
    <row r="124" spans="1:37" x14ac:dyDescent="0.3">
      <c r="A124" s="20"/>
      <c r="B124" s="6">
        <v>13</v>
      </c>
      <c r="C124" t="s">
        <v>20</v>
      </c>
      <c r="D124">
        <v>0.81499999999999995</v>
      </c>
      <c r="E124">
        <v>17382.884999999998</v>
      </c>
      <c r="F124">
        <v>8568</v>
      </c>
      <c r="G124">
        <v>38734</v>
      </c>
      <c r="H124">
        <v>1.1839999999999999</v>
      </c>
      <c r="I124">
        <v>0.877</v>
      </c>
      <c r="J124">
        <v>177.601</v>
      </c>
      <c r="K124">
        <v>0.79900000000000004</v>
      </c>
      <c r="L124">
        <v>14172.684999999999</v>
      </c>
      <c r="M124">
        <v>2729113</v>
      </c>
      <c r="N124">
        <v>1.35</v>
      </c>
      <c r="O124">
        <v>0.74099999999999999</v>
      </c>
      <c r="P124">
        <v>0.88</v>
      </c>
      <c r="R124" s="7"/>
      <c r="U124" s="6"/>
      <c r="V124" t="s">
        <v>27</v>
      </c>
      <c r="W124">
        <v>0.86199999999999999</v>
      </c>
      <c r="X124">
        <v>17184.572</v>
      </c>
      <c r="Y124">
        <v>11310</v>
      </c>
      <c r="Z124">
        <v>32828</v>
      </c>
      <c r="AA124">
        <v>1.4119999999999999</v>
      </c>
      <c r="AB124">
        <v>0.77800000000000002</v>
      </c>
      <c r="AC124">
        <v>159.47300000000001</v>
      </c>
      <c r="AD124">
        <v>0.61599999999999999</v>
      </c>
      <c r="AE124">
        <v>14814.173000000001</v>
      </c>
      <c r="AF124">
        <v>2852639</v>
      </c>
      <c r="AG124">
        <v>1.8160000000000001</v>
      </c>
      <c r="AH124">
        <v>0.55100000000000005</v>
      </c>
      <c r="AI124">
        <v>0.80600000000000005</v>
      </c>
      <c r="AJ124">
        <f>W124/W123</f>
        <v>1.886214442013129</v>
      </c>
      <c r="AK124" s="7"/>
    </row>
    <row r="125" spans="1:37" x14ac:dyDescent="0.3">
      <c r="A125" s="20"/>
      <c r="B125" s="6"/>
      <c r="C125" t="s">
        <v>20</v>
      </c>
      <c r="D125">
        <v>1.21</v>
      </c>
      <c r="E125">
        <v>18631.305</v>
      </c>
      <c r="F125">
        <v>8580</v>
      </c>
      <c r="G125">
        <v>65535</v>
      </c>
      <c r="H125">
        <v>1.323</v>
      </c>
      <c r="I125">
        <v>1.1639999999999999</v>
      </c>
      <c r="J125">
        <v>59.258000000000003</v>
      </c>
      <c r="K125">
        <v>0.872</v>
      </c>
      <c r="L125">
        <v>22543.938999999998</v>
      </c>
      <c r="M125">
        <v>4341094</v>
      </c>
      <c r="N125">
        <v>1.137</v>
      </c>
      <c r="O125">
        <v>0.88</v>
      </c>
      <c r="P125">
        <v>0.92800000000000005</v>
      </c>
      <c r="Q125">
        <f>D125/D124</f>
        <v>1.4846625766871167</v>
      </c>
      <c r="R125" s="7">
        <f>L125/L124</f>
        <v>1.590661120317004</v>
      </c>
      <c r="U125" s="6">
        <v>9</v>
      </c>
      <c r="V125" t="s">
        <v>27</v>
      </c>
      <c r="W125">
        <v>1.0229999999999999</v>
      </c>
      <c r="X125">
        <v>22463.822</v>
      </c>
      <c r="Y125">
        <v>11362</v>
      </c>
      <c r="Z125">
        <v>44938</v>
      </c>
      <c r="AA125">
        <v>1.5549999999999999</v>
      </c>
      <c r="AB125">
        <v>0.83799999999999997</v>
      </c>
      <c r="AC125">
        <v>139.523</v>
      </c>
      <c r="AD125">
        <v>0.76200000000000001</v>
      </c>
      <c r="AE125">
        <v>22981.612000000001</v>
      </c>
      <c r="AF125">
        <v>4425373</v>
      </c>
      <c r="AG125">
        <v>1.857</v>
      </c>
      <c r="AH125">
        <v>0.53900000000000003</v>
      </c>
      <c r="AI125">
        <v>0.88700000000000001</v>
      </c>
      <c r="AJ125">
        <f>W125/W126</f>
        <v>5.6208791208791204</v>
      </c>
      <c r="AK125" s="7">
        <f>AE125/AE126</f>
        <v>9.2676235818264097</v>
      </c>
    </row>
    <row r="126" spans="1:37" x14ac:dyDescent="0.3">
      <c r="A126" s="20"/>
      <c r="B126" s="6"/>
      <c r="R126" s="7"/>
      <c r="U126" s="6"/>
      <c r="V126" t="s">
        <v>27</v>
      </c>
      <c r="W126">
        <v>0.182</v>
      </c>
      <c r="X126">
        <v>13643.114</v>
      </c>
      <c r="Y126">
        <v>11327</v>
      </c>
      <c r="Z126">
        <v>16579</v>
      </c>
      <c r="AA126">
        <v>0.746</v>
      </c>
      <c r="AB126">
        <v>0.31</v>
      </c>
      <c r="AC126">
        <v>103.39</v>
      </c>
      <c r="AD126">
        <v>0.59399999999999997</v>
      </c>
      <c r="AE126">
        <v>2479.7739999999999</v>
      </c>
      <c r="AF126">
        <v>477509</v>
      </c>
      <c r="AG126">
        <v>2.4060000000000001</v>
      </c>
      <c r="AH126">
        <v>0.41599999999999998</v>
      </c>
      <c r="AI126">
        <v>0.753</v>
      </c>
      <c r="AK126" s="7"/>
    </row>
    <row r="127" spans="1:37" x14ac:dyDescent="0.3">
      <c r="A127" s="20"/>
      <c r="B127" s="12"/>
      <c r="C127" s="11" t="s">
        <v>21</v>
      </c>
      <c r="D127" s="11">
        <v>0.29599999999999999</v>
      </c>
      <c r="E127" s="11">
        <v>9194.9470000000001</v>
      </c>
      <c r="F127" s="11">
        <v>5802</v>
      </c>
      <c r="G127" s="11">
        <v>16647</v>
      </c>
      <c r="H127" s="11">
        <v>0.78900000000000003</v>
      </c>
      <c r="I127" s="11">
        <v>0.47699999999999998</v>
      </c>
      <c r="J127" s="11">
        <v>133.56399999999999</v>
      </c>
      <c r="K127" s="11">
        <v>0.83899999999999997</v>
      </c>
      <c r="L127" s="11">
        <v>2721.7910000000002</v>
      </c>
      <c r="M127" s="11">
        <v>524112</v>
      </c>
      <c r="N127" s="11">
        <v>1.6539999999999999</v>
      </c>
      <c r="O127" s="11">
        <v>0.60499999999999998</v>
      </c>
      <c r="P127" s="11">
        <v>0.86399999999999999</v>
      </c>
      <c r="Q127" s="11"/>
      <c r="R127" s="13"/>
      <c r="U127" s="6">
        <v>10</v>
      </c>
      <c r="V127" t="s">
        <v>27</v>
      </c>
      <c r="W127">
        <v>1.0329999999999999</v>
      </c>
      <c r="X127">
        <v>21895.245999999999</v>
      </c>
      <c r="Y127">
        <v>11339</v>
      </c>
      <c r="Z127">
        <v>35932</v>
      </c>
      <c r="AA127">
        <v>1.329</v>
      </c>
      <c r="AB127">
        <v>0.99</v>
      </c>
      <c r="AC127">
        <v>87.492999999999995</v>
      </c>
      <c r="AD127">
        <v>0.84899999999999998</v>
      </c>
      <c r="AE127">
        <v>22627.341</v>
      </c>
      <c r="AF127">
        <v>4357154</v>
      </c>
      <c r="AG127">
        <v>1.3420000000000001</v>
      </c>
      <c r="AH127">
        <v>0.745</v>
      </c>
      <c r="AI127">
        <v>0.92300000000000004</v>
      </c>
      <c r="AJ127">
        <f>W127/W128</f>
        <v>2.1610878661087867</v>
      </c>
      <c r="AK127" s="7">
        <f>AE127/AE128</f>
        <v>2.3274600662030882</v>
      </c>
    </row>
    <row r="128" spans="1:37" x14ac:dyDescent="0.3">
      <c r="A128" s="20"/>
      <c r="B128" s="12"/>
      <c r="C128" s="11" t="s">
        <v>21</v>
      </c>
      <c r="D128" s="11">
        <v>0.17100000000000001</v>
      </c>
      <c r="E128" s="11">
        <v>8743.6360000000004</v>
      </c>
      <c r="F128" s="11">
        <v>5993</v>
      </c>
      <c r="G128" s="11">
        <v>12980</v>
      </c>
      <c r="H128" s="11">
        <v>0.60599999999999998</v>
      </c>
      <c r="I128" s="11">
        <v>0.36</v>
      </c>
      <c r="J128" s="11">
        <v>115.69199999999999</v>
      </c>
      <c r="K128" s="11">
        <v>0.89200000000000002</v>
      </c>
      <c r="L128" s="11">
        <v>1498.431</v>
      </c>
      <c r="M128" s="11">
        <v>288540</v>
      </c>
      <c r="N128" s="11">
        <v>1.6839999999999999</v>
      </c>
      <c r="O128" s="11">
        <v>0.59399999999999997</v>
      </c>
      <c r="P128" s="11">
        <v>0.85699999999999998</v>
      </c>
      <c r="Q128" s="11"/>
      <c r="R128" s="13"/>
      <c r="U128" s="6"/>
      <c r="V128" t="s">
        <v>27</v>
      </c>
      <c r="W128">
        <v>0.47799999999999998</v>
      </c>
      <c r="X128">
        <v>20348.522000000001</v>
      </c>
      <c r="Y128">
        <v>11541</v>
      </c>
      <c r="Z128">
        <v>33192</v>
      </c>
      <c r="AA128">
        <v>1.0569999999999999</v>
      </c>
      <c r="AB128">
        <v>0.57599999999999996</v>
      </c>
      <c r="AC128">
        <v>179.86699999999999</v>
      </c>
      <c r="AD128">
        <v>0.80900000000000005</v>
      </c>
      <c r="AE128">
        <v>9721.9030000000002</v>
      </c>
      <c r="AF128">
        <v>1872064</v>
      </c>
      <c r="AG128">
        <v>1.8360000000000001</v>
      </c>
      <c r="AH128">
        <v>0.54500000000000004</v>
      </c>
      <c r="AI128">
        <v>0.91100000000000003</v>
      </c>
      <c r="AK128" s="7"/>
    </row>
    <row r="129" spans="1:37" x14ac:dyDescent="0.3">
      <c r="A129" s="20"/>
      <c r="B129" s="6">
        <v>1</v>
      </c>
      <c r="D129">
        <f>SUM(D127:D128)</f>
        <v>0.46699999999999997</v>
      </c>
      <c r="E129">
        <f t="shared" ref="E129:P129" si="28">SUM(E127:E128)</f>
        <v>17938.582999999999</v>
      </c>
      <c r="F129">
        <f t="shared" si="28"/>
        <v>11795</v>
      </c>
      <c r="G129">
        <f t="shared" si="28"/>
        <v>29627</v>
      </c>
      <c r="H129">
        <f t="shared" si="28"/>
        <v>1.395</v>
      </c>
      <c r="I129">
        <f t="shared" si="28"/>
        <v>0.83699999999999997</v>
      </c>
      <c r="J129">
        <f t="shared" si="28"/>
        <v>249.25599999999997</v>
      </c>
      <c r="K129">
        <f t="shared" si="28"/>
        <v>1.7309999999999999</v>
      </c>
      <c r="L129">
        <f t="shared" si="28"/>
        <v>4220.2219999999998</v>
      </c>
      <c r="M129">
        <f t="shared" si="28"/>
        <v>812652</v>
      </c>
      <c r="N129">
        <f t="shared" si="28"/>
        <v>3.3380000000000001</v>
      </c>
      <c r="O129">
        <f t="shared" si="28"/>
        <v>1.1989999999999998</v>
      </c>
      <c r="P129">
        <f t="shared" si="28"/>
        <v>1.7210000000000001</v>
      </c>
      <c r="R129" s="7"/>
      <c r="U129" s="12"/>
      <c r="V129" s="11" t="s">
        <v>27</v>
      </c>
      <c r="W129" s="11">
        <v>0.26500000000000001</v>
      </c>
      <c r="X129" s="11">
        <v>6531.0590000000002</v>
      </c>
      <c r="Y129" s="11">
        <v>5403</v>
      </c>
      <c r="Z129" s="11">
        <v>8129</v>
      </c>
      <c r="AA129" s="11">
        <v>0.88200000000000001</v>
      </c>
      <c r="AB129" s="11">
        <v>0.38200000000000001</v>
      </c>
      <c r="AC129" s="11">
        <v>40.234999999999999</v>
      </c>
      <c r="AD129" s="11">
        <v>0.624</v>
      </c>
      <c r="AE129" s="11">
        <v>1729.7539999999999</v>
      </c>
      <c r="AF129" s="11">
        <v>333084</v>
      </c>
      <c r="AG129" s="11">
        <v>2.3079999999999998</v>
      </c>
      <c r="AH129" s="11">
        <v>0.433</v>
      </c>
      <c r="AI129" s="11">
        <v>0.76700000000000002</v>
      </c>
      <c r="AJ129" s="11"/>
      <c r="AK129" s="13"/>
    </row>
    <row r="130" spans="1:37" x14ac:dyDescent="0.3">
      <c r="A130" s="20"/>
      <c r="B130" s="6"/>
      <c r="C130" t="s">
        <v>21</v>
      </c>
      <c r="D130">
        <v>0.69599999999999995</v>
      </c>
      <c r="E130">
        <v>11724.835999999999</v>
      </c>
      <c r="F130">
        <v>5765</v>
      </c>
      <c r="G130">
        <v>31695</v>
      </c>
      <c r="H130">
        <v>1.081</v>
      </c>
      <c r="I130">
        <v>0.82</v>
      </c>
      <c r="J130">
        <v>115.566</v>
      </c>
      <c r="K130">
        <v>0.55600000000000005</v>
      </c>
      <c r="L130">
        <v>8159.098</v>
      </c>
      <c r="M130">
        <v>1571128</v>
      </c>
      <c r="N130">
        <v>1.3180000000000001</v>
      </c>
      <c r="O130">
        <v>0.75900000000000001</v>
      </c>
      <c r="P130">
        <v>0.79500000000000004</v>
      </c>
      <c r="Q130">
        <f>D130/D129</f>
        <v>1.4903640256959314</v>
      </c>
      <c r="R130" s="7">
        <f>L130/L129</f>
        <v>1.9333338388359667</v>
      </c>
      <c r="U130" s="12"/>
      <c r="V130" s="11" t="s">
        <v>27</v>
      </c>
      <c r="W130" s="11">
        <v>0.17100000000000001</v>
      </c>
      <c r="X130" s="11">
        <v>7233.9390000000003</v>
      </c>
      <c r="Y130" s="11">
        <v>5399</v>
      </c>
      <c r="Z130" s="11">
        <v>10059</v>
      </c>
      <c r="AA130" s="11">
        <v>0.57099999999999995</v>
      </c>
      <c r="AB130" s="11">
        <v>0.38200000000000001</v>
      </c>
      <c r="AC130" s="11">
        <v>130.143</v>
      </c>
      <c r="AD130" s="11">
        <v>0.89200000000000002</v>
      </c>
      <c r="AE130" s="11">
        <v>1239.7080000000001</v>
      </c>
      <c r="AF130" s="11">
        <v>238720</v>
      </c>
      <c r="AG130" s="11">
        <v>1.494</v>
      </c>
      <c r="AH130" s="11">
        <v>0.66900000000000004</v>
      </c>
      <c r="AI130" s="11">
        <v>0.84599999999999997</v>
      </c>
      <c r="AJ130" s="11"/>
      <c r="AK130" s="13"/>
    </row>
    <row r="131" spans="1:37" x14ac:dyDescent="0.3">
      <c r="A131" s="20"/>
      <c r="B131" s="6">
        <v>2</v>
      </c>
      <c r="C131" t="s">
        <v>21</v>
      </c>
      <c r="D131">
        <v>0.64400000000000002</v>
      </c>
      <c r="E131">
        <v>12612.523999999999</v>
      </c>
      <c r="F131">
        <v>5793</v>
      </c>
      <c r="G131">
        <v>30951</v>
      </c>
      <c r="H131">
        <v>0.98699999999999999</v>
      </c>
      <c r="I131">
        <v>0.83099999999999996</v>
      </c>
      <c r="J131">
        <v>0.35599999999999998</v>
      </c>
      <c r="K131">
        <v>0.872</v>
      </c>
      <c r="L131">
        <v>8121.8379999999997</v>
      </c>
      <c r="M131">
        <v>1563953</v>
      </c>
      <c r="N131">
        <v>1.1870000000000001</v>
      </c>
      <c r="O131">
        <v>0.84199999999999997</v>
      </c>
      <c r="P131">
        <v>0.88600000000000001</v>
      </c>
      <c r="R131" s="7">
        <f>L131/L132</f>
        <v>1.1855861842150399</v>
      </c>
      <c r="U131" s="6">
        <v>11</v>
      </c>
      <c r="W131">
        <f>SUM(W129:W130)</f>
        <v>0.43600000000000005</v>
      </c>
      <c r="X131">
        <f t="shared" ref="X131:AI131" si="29">SUM(X129:X130)</f>
        <v>13764.998</v>
      </c>
      <c r="Y131">
        <f t="shared" si="29"/>
        <v>10802</v>
      </c>
      <c r="Z131">
        <f t="shared" si="29"/>
        <v>18188</v>
      </c>
      <c r="AA131">
        <f t="shared" si="29"/>
        <v>1.4529999999999998</v>
      </c>
      <c r="AB131">
        <f t="shared" si="29"/>
        <v>0.76400000000000001</v>
      </c>
      <c r="AC131">
        <f t="shared" si="29"/>
        <v>170.37799999999999</v>
      </c>
      <c r="AD131">
        <f t="shared" si="29"/>
        <v>1.516</v>
      </c>
      <c r="AE131">
        <f t="shared" si="29"/>
        <v>2969.462</v>
      </c>
      <c r="AF131">
        <f t="shared" si="29"/>
        <v>571804</v>
      </c>
      <c r="AG131">
        <f t="shared" si="29"/>
        <v>3.8019999999999996</v>
      </c>
      <c r="AH131">
        <f t="shared" si="29"/>
        <v>1.1020000000000001</v>
      </c>
      <c r="AI131">
        <f t="shared" si="29"/>
        <v>1.613</v>
      </c>
      <c r="AK131" s="7">
        <f>AE138/AE131</f>
        <v>6.8459616590480028</v>
      </c>
    </row>
    <row r="132" spans="1:37" x14ac:dyDescent="0.3">
      <c r="A132" s="20"/>
      <c r="B132" s="6"/>
      <c r="C132" t="s">
        <v>21</v>
      </c>
      <c r="D132">
        <v>0.66</v>
      </c>
      <c r="E132">
        <v>10386.921</v>
      </c>
      <c r="F132">
        <v>5892</v>
      </c>
      <c r="G132">
        <v>21172</v>
      </c>
      <c r="H132">
        <v>0.95799999999999996</v>
      </c>
      <c r="I132">
        <v>0.877</v>
      </c>
      <c r="J132">
        <v>166.952</v>
      </c>
      <c r="K132">
        <v>0.89300000000000002</v>
      </c>
      <c r="L132">
        <v>6850.4830000000002</v>
      </c>
      <c r="M132">
        <v>1319139</v>
      </c>
      <c r="N132">
        <v>1.0920000000000001</v>
      </c>
      <c r="O132">
        <v>0.91600000000000004</v>
      </c>
      <c r="P132">
        <v>0.89800000000000002</v>
      </c>
      <c r="Q132">
        <f>D132/D131</f>
        <v>1.0248447204968945</v>
      </c>
      <c r="R132" s="7"/>
      <c r="U132" s="14"/>
      <c r="V132" s="15" t="s">
        <v>27</v>
      </c>
      <c r="W132" s="15">
        <v>0.379</v>
      </c>
      <c r="X132" s="15">
        <v>7912.5619999999999</v>
      </c>
      <c r="Y132" s="15">
        <v>5465</v>
      </c>
      <c r="Z132" s="15">
        <v>10758</v>
      </c>
      <c r="AA132" s="15">
        <v>0.996</v>
      </c>
      <c r="AB132" s="15">
        <v>0.48499999999999999</v>
      </c>
      <c r="AC132" s="15">
        <v>14.099</v>
      </c>
      <c r="AD132" s="15">
        <v>0.80300000000000005</v>
      </c>
      <c r="AE132" s="15">
        <v>2999.65</v>
      </c>
      <c r="AF132" s="15">
        <v>577617</v>
      </c>
      <c r="AG132" s="15">
        <v>2.0529999999999999</v>
      </c>
      <c r="AH132" s="15">
        <v>0.48699999999999999</v>
      </c>
      <c r="AI132" s="15">
        <v>0.874</v>
      </c>
      <c r="AJ132" s="15"/>
      <c r="AK132" s="16"/>
    </row>
    <row r="133" spans="1:37" x14ac:dyDescent="0.3">
      <c r="A133" s="20"/>
      <c r="B133" s="6">
        <v>3</v>
      </c>
      <c r="C133" t="s">
        <v>21</v>
      </c>
      <c r="D133">
        <v>0.84599999999999997</v>
      </c>
      <c r="E133">
        <v>11281.933000000001</v>
      </c>
      <c r="F133">
        <v>5771</v>
      </c>
      <c r="G133">
        <v>25450</v>
      </c>
      <c r="H133">
        <v>1.145</v>
      </c>
      <c r="I133">
        <v>0.94099999999999995</v>
      </c>
      <c r="J133">
        <v>76.587000000000003</v>
      </c>
      <c r="K133">
        <v>0.80200000000000005</v>
      </c>
      <c r="L133">
        <v>9549.9629999999997</v>
      </c>
      <c r="M133">
        <v>1838955</v>
      </c>
      <c r="N133">
        <v>1.216</v>
      </c>
      <c r="O133">
        <v>0.82199999999999995</v>
      </c>
      <c r="P133">
        <v>0.86699999999999999</v>
      </c>
      <c r="Q133">
        <f>D133/D134</f>
        <v>1.1386271870794078</v>
      </c>
      <c r="R133" s="7">
        <f>L133/L134</f>
        <v>1.1343534635330672</v>
      </c>
      <c r="U133" s="14"/>
      <c r="V133" s="15" t="s">
        <v>27</v>
      </c>
      <c r="W133" s="15">
        <v>0.01</v>
      </c>
      <c r="X133" s="15">
        <v>5451.5</v>
      </c>
      <c r="Y133" s="15">
        <v>5413</v>
      </c>
      <c r="Z133" s="15">
        <v>5490</v>
      </c>
      <c r="AA133" s="15">
        <v>0.187</v>
      </c>
      <c r="AB133" s="15">
        <v>7.0999999999999994E-2</v>
      </c>
      <c r="AC133" s="15">
        <v>135</v>
      </c>
      <c r="AD133" s="15">
        <v>0.78500000000000003</v>
      </c>
      <c r="AE133" s="15">
        <v>56.621000000000002</v>
      </c>
      <c r="AF133" s="15">
        <v>10903</v>
      </c>
      <c r="AG133" s="15">
        <v>2.6459999999999999</v>
      </c>
      <c r="AH133" s="15">
        <v>0.378</v>
      </c>
      <c r="AI133" s="15">
        <v>0.66700000000000004</v>
      </c>
      <c r="AJ133" s="15"/>
      <c r="AK133" s="16"/>
    </row>
    <row r="134" spans="1:37" x14ac:dyDescent="0.3">
      <c r="A134" s="20"/>
      <c r="B134" s="6"/>
      <c r="C134" t="s">
        <v>21</v>
      </c>
      <c r="D134">
        <v>0.74299999999999999</v>
      </c>
      <c r="E134">
        <v>11336.699000000001</v>
      </c>
      <c r="F134">
        <v>5841</v>
      </c>
      <c r="G134">
        <v>27171</v>
      </c>
      <c r="H134">
        <v>1.282</v>
      </c>
      <c r="I134">
        <v>0.73799999999999999</v>
      </c>
      <c r="J134">
        <v>101.97499999999999</v>
      </c>
      <c r="K134">
        <v>0.77100000000000002</v>
      </c>
      <c r="L134">
        <v>8418.86</v>
      </c>
      <c r="M134">
        <v>1621148</v>
      </c>
      <c r="N134">
        <v>1.7370000000000001</v>
      </c>
      <c r="O134">
        <v>0.57599999999999996</v>
      </c>
      <c r="P134">
        <v>0.88500000000000001</v>
      </c>
      <c r="R134" s="7"/>
      <c r="U134" s="14"/>
      <c r="V134" s="15" t="s">
        <v>27</v>
      </c>
      <c r="W134" s="15">
        <v>0.01</v>
      </c>
      <c r="X134" s="15">
        <v>5484</v>
      </c>
      <c r="Y134" s="15">
        <v>5439</v>
      </c>
      <c r="Z134" s="15">
        <v>5529</v>
      </c>
      <c r="AA134" s="15">
        <v>0.16300000000000001</v>
      </c>
      <c r="AB134" s="15">
        <v>8.1000000000000003E-2</v>
      </c>
      <c r="AC134" s="15">
        <v>0</v>
      </c>
      <c r="AD134" s="15">
        <v>1</v>
      </c>
      <c r="AE134" s="15">
        <v>56.957999999999998</v>
      </c>
      <c r="AF134" s="15">
        <v>10968</v>
      </c>
      <c r="AG134" s="15">
        <v>2</v>
      </c>
      <c r="AH134" s="15">
        <v>0.5</v>
      </c>
      <c r="AI134" s="15">
        <v>1</v>
      </c>
      <c r="AJ134" s="15"/>
      <c r="AK134" s="16"/>
    </row>
    <row r="135" spans="1:37" x14ac:dyDescent="0.3">
      <c r="A135" s="20"/>
      <c r="B135" s="6">
        <v>4</v>
      </c>
      <c r="C135" t="s">
        <v>21</v>
      </c>
      <c r="D135">
        <v>0.21299999999999999</v>
      </c>
      <c r="E135">
        <v>7297.3410000000003</v>
      </c>
      <c r="F135">
        <v>6155</v>
      </c>
      <c r="G135">
        <v>8709</v>
      </c>
      <c r="H135">
        <v>0.68300000000000005</v>
      </c>
      <c r="I135">
        <v>0.39700000000000002</v>
      </c>
      <c r="J135">
        <v>1.24</v>
      </c>
      <c r="K135">
        <v>0.90200000000000002</v>
      </c>
      <c r="L135">
        <v>1553.7429999999999</v>
      </c>
      <c r="M135">
        <v>299191</v>
      </c>
      <c r="N135">
        <v>1.7230000000000001</v>
      </c>
      <c r="O135">
        <v>0.57999999999999996</v>
      </c>
      <c r="P135">
        <v>0.95299999999999996</v>
      </c>
      <c r="R135" s="7"/>
      <c r="U135" s="14"/>
      <c r="V135" s="15" t="s">
        <v>27</v>
      </c>
      <c r="W135" s="15">
        <v>0.24399999999999999</v>
      </c>
      <c r="X135" s="15">
        <v>6614.3620000000001</v>
      </c>
      <c r="Y135" s="15">
        <v>5404</v>
      </c>
      <c r="Z135" s="15">
        <v>8392</v>
      </c>
      <c r="AA135" s="15">
        <v>0.82599999999999996</v>
      </c>
      <c r="AB135" s="15">
        <v>0.376</v>
      </c>
      <c r="AC135" s="15">
        <v>170.66399999999999</v>
      </c>
      <c r="AD135" s="15">
        <v>0.73299999999999998</v>
      </c>
      <c r="AE135" s="15">
        <v>1614.42</v>
      </c>
      <c r="AF135" s="15">
        <v>310875</v>
      </c>
      <c r="AG135" s="15">
        <v>2.1949999999999998</v>
      </c>
      <c r="AH135" s="15">
        <v>0.45600000000000002</v>
      </c>
      <c r="AI135" s="15">
        <v>0.83899999999999997</v>
      </c>
      <c r="AJ135" s="15"/>
      <c r="AK135" s="16"/>
    </row>
    <row r="136" spans="1:37" x14ac:dyDescent="0.3">
      <c r="A136" s="20"/>
      <c r="B136" s="6"/>
      <c r="C136" t="s">
        <v>21</v>
      </c>
      <c r="D136">
        <v>1.1579999999999999</v>
      </c>
      <c r="E136">
        <v>11457.489</v>
      </c>
      <c r="F136">
        <v>5768</v>
      </c>
      <c r="G136">
        <v>28103</v>
      </c>
      <c r="H136">
        <v>1.286</v>
      </c>
      <c r="I136">
        <v>1.147</v>
      </c>
      <c r="J136">
        <v>51.497</v>
      </c>
      <c r="K136">
        <v>0.88800000000000001</v>
      </c>
      <c r="L136">
        <v>13268.593999999999</v>
      </c>
      <c r="M136">
        <v>2555020</v>
      </c>
      <c r="N136">
        <v>1.1220000000000001</v>
      </c>
      <c r="O136">
        <v>0.89200000000000002</v>
      </c>
      <c r="P136">
        <v>0.92300000000000004</v>
      </c>
      <c r="Q136" s="11">
        <f>D136/D135</f>
        <v>5.436619718309859</v>
      </c>
      <c r="R136" s="7">
        <f>L136/L135</f>
        <v>8.5397610801786392</v>
      </c>
      <c r="U136" s="14"/>
      <c r="V136" s="15" t="s">
        <v>27</v>
      </c>
      <c r="W136" s="15">
        <v>7.2999999999999995E-2</v>
      </c>
      <c r="X136" s="15">
        <v>6261.357</v>
      </c>
      <c r="Y136" s="15">
        <v>5648</v>
      </c>
      <c r="Z136" s="15">
        <v>7134</v>
      </c>
      <c r="AA136" s="15">
        <v>0.47599999999999998</v>
      </c>
      <c r="AB136" s="15">
        <v>0.19500000000000001</v>
      </c>
      <c r="AC136" s="15">
        <v>122.197</v>
      </c>
      <c r="AD136" s="15">
        <v>0.75</v>
      </c>
      <c r="AE136" s="15">
        <v>455.226</v>
      </c>
      <c r="AF136" s="15">
        <v>87659</v>
      </c>
      <c r="AG136" s="15">
        <v>2.4449999999999998</v>
      </c>
      <c r="AH136" s="15">
        <v>0.40899999999999997</v>
      </c>
      <c r="AI136" s="15">
        <v>0.82399999999999995</v>
      </c>
      <c r="AJ136" s="15"/>
      <c r="AK136" s="16"/>
    </row>
    <row r="137" spans="1:37" x14ac:dyDescent="0.3">
      <c r="A137" s="20"/>
      <c r="B137" s="6">
        <v>5</v>
      </c>
      <c r="C137" t="s">
        <v>21</v>
      </c>
      <c r="D137">
        <v>0.38900000000000001</v>
      </c>
      <c r="E137">
        <v>8767.08</v>
      </c>
      <c r="F137">
        <v>5769</v>
      </c>
      <c r="G137">
        <v>14277</v>
      </c>
      <c r="H137">
        <v>1.018</v>
      </c>
      <c r="I137">
        <v>0.48699999999999999</v>
      </c>
      <c r="J137">
        <v>56.947000000000003</v>
      </c>
      <c r="K137">
        <v>0.60499999999999998</v>
      </c>
      <c r="L137">
        <v>3414.6550000000002</v>
      </c>
      <c r="M137">
        <v>657531</v>
      </c>
      <c r="N137">
        <v>2.0910000000000002</v>
      </c>
      <c r="O137">
        <v>0.47799999999999998</v>
      </c>
      <c r="P137">
        <v>0.73899999999999999</v>
      </c>
      <c r="R137" s="7"/>
      <c r="U137" s="14"/>
      <c r="V137" s="15" t="s">
        <v>27</v>
      </c>
      <c r="W137" s="15">
        <v>1.994</v>
      </c>
      <c r="X137" s="15">
        <v>7595.12</v>
      </c>
      <c r="Y137" s="15">
        <v>5401</v>
      </c>
      <c r="Z137" s="15">
        <v>13674</v>
      </c>
      <c r="AA137" s="15">
        <v>2.1709999999999998</v>
      </c>
      <c r="AB137" s="15">
        <v>1.169</v>
      </c>
      <c r="AC137" s="15">
        <v>30.209</v>
      </c>
      <c r="AD137" s="15">
        <v>0.51900000000000002</v>
      </c>
      <c r="AE137" s="15">
        <v>15145.948</v>
      </c>
      <c r="AF137" s="15">
        <v>2916526</v>
      </c>
      <c r="AG137" s="15">
        <v>1.857</v>
      </c>
      <c r="AH137" s="15">
        <v>0.53900000000000003</v>
      </c>
      <c r="AI137" s="15">
        <v>0.79900000000000004</v>
      </c>
      <c r="AJ137" s="15"/>
      <c r="AK137" s="16"/>
    </row>
    <row r="138" spans="1:37" x14ac:dyDescent="0.3">
      <c r="A138" s="20"/>
      <c r="B138" s="6"/>
      <c r="C138" t="s">
        <v>21</v>
      </c>
      <c r="D138">
        <v>0.94499999999999995</v>
      </c>
      <c r="E138">
        <v>10000.286</v>
      </c>
      <c r="F138">
        <v>5772</v>
      </c>
      <c r="G138">
        <v>16934</v>
      </c>
      <c r="H138">
        <v>1.2889999999999999</v>
      </c>
      <c r="I138">
        <v>0.93400000000000005</v>
      </c>
      <c r="J138">
        <v>15.715999999999999</v>
      </c>
      <c r="K138">
        <v>0.77900000000000003</v>
      </c>
      <c r="L138">
        <v>9451.7970000000005</v>
      </c>
      <c r="M138">
        <v>1820052</v>
      </c>
      <c r="N138">
        <v>1.38</v>
      </c>
      <c r="O138">
        <v>0.72399999999999998</v>
      </c>
      <c r="P138">
        <v>0.85799999999999998</v>
      </c>
      <c r="Q138">
        <f>D138/D137</f>
        <v>2.4293059125964009</v>
      </c>
      <c r="R138" s="7">
        <f>L138/L137</f>
        <v>2.7680093596571251</v>
      </c>
      <c r="U138" s="6"/>
      <c r="W138">
        <f>SUM(W132:W137)</f>
        <v>2.71</v>
      </c>
      <c r="X138">
        <f t="shared" ref="X138:AI138" si="30">SUM(X132:X137)</f>
        <v>39318.900999999998</v>
      </c>
      <c r="Y138">
        <f t="shared" si="30"/>
        <v>32770</v>
      </c>
      <c r="Z138">
        <f t="shared" si="30"/>
        <v>50977</v>
      </c>
      <c r="AA138">
        <f t="shared" si="30"/>
        <v>4.819</v>
      </c>
      <c r="AB138">
        <f t="shared" si="30"/>
        <v>2.3769999999999998</v>
      </c>
      <c r="AC138">
        <f t="shared" si="30"/>
        <v>472.16899999999998</v>
      </c>
      <c r="AD138">
        <f t="shared" si="30"/>
        <v>4.59</v>
      </c>
      <c r="AE138">
        <f t="shared" si="30"/>
        <v>20328.823</v>
      </c>
      <c r="AF138">
        <f t="shared" si="30"/>
        <v>3914548</v>
      </c>
      <c r="AG138">
        <f t="shared" si="30"/>
        <v>13.196</v>
      </c>
      <c r="AH138">
        <f t="shared" si="30"/>
        <v>2.7690000000000001</v>
      </c>
      <c r="AI138">
        <f t="shared" si="30"/>
        <v>5.0030000000000001</v>
      </c>
      <c r="AJ138">
        <f>W138/W131</f>
        <v>6.2155963302752282</v>
      </c>
      <c r="AK138" s="7"/>
    </row>
    <row r="139" spans="1:37" x14ac:dyDescent="0.3">
      <c r="A139" s="20"/>
      <c r="B139" s="6">
        <v>6</v>
      </c>
      <c r="C139" t="s">
        <v>21</v>
      </c>
      <c r="D139">
        <v>7.2999999999999995E-2</v>
      </c>
      <c r="E139">
        <v>6543.643</v>
      </c>
      <c r="F139">
        <v>5799</v>
      </c>
      <c r="G139">
        <v>7341</v>
      </c>
      <c r="H139">
        <v>0.38500000000000001</v>
      </c>
      <c r="I139">
        <v>0.24</v>
      </c>
      <c r="J139">
        <v>118.94499999999999</v>
      </c>
      <c r="K139">
        <v>0.99299999999999999</v>
      </c>
      <c r="L139">
        <v>475.74900000000002</v>
      </c>
      <c r="M139">
        <v>91611</v>
      </c>
      <c r="N139">
        <v>1.6040000000000001</v>
      </c>
      <c r="O139">
        <v>0.623</v>
      </c>
      <c r="P139">
        <v>0.84799999999999998</v>
      </c>
      <c r="R139" s="7"/>
      <c r="U139" s="6">
        <v>12</v>
      </c>
      <c r="V139" t="s">
        <v>27</v>
      </c>
      <c r="W139">
        <v>2.4769999999999999</v>
      </c>
      <c r="X139">
        <v>11008.503000000001</v>
      </c>
      <c r="Y139">
        <v>5914</v>
      </c>
      <c r="Z139">
        <v>20796</v>
      </c>
      <c r="AA139">
        <v>1.974</v>
      </c>
      <c r="AB139">
        <v>1.5980000000000001</v>
      </c>
      <c r="AC139">
        <v>96.896000000000001</v>
      </c>
      <c r="AD139">
        <v>0.78700000000000003</v>
      </c>
      <c r="AE139">
        <v>27269.505000000001</v>
      </c>
      <c r="AF139">
        <v>5251056</v>
      </c>
      <c r="AG139">
        <v>1.236</v>
      </c>
      <c r="AH139">
        <v>0.80900000000000005</v>
      </c>
      <c r="AI139">
        <v>0.91600000000000004</v>
      </c>
      <c r="AK139" s="7"/>
    </row>
    <row r="140" spans="1:37" x14ac:dyDescent="0.3">
      <c r="A140" s="20"/>
      <c r="B140" s="6"/>
      <c r="C140" t="s">
        <v>21</v>
      </c>
      <c r="D140">
        <v>0.84599999999999997</v>
      </c>
      <c r="E140">
        <v>9749.4110000000001</v>
      </c>
      <c r="F140">
        <v>5800</v>
      </c>
      <c r="G140">
        <v>19326</v>
      </c>
      <c r="H140">
        <v>1.6850000000000001</v>
      </c>
      <c r="I140">
        <v>0.64</v>
      </c>
      <c r="J140">
        <v>65.290000000000006</v>
      </c>
      <c r="K140">
        <v>0.46100000000000002</v>
      </c>
      <c r="L140">
        <v>8252.7099999999991</v>
      </c>
      <c r="M140">
        <v>1589154</v>
      </c>
      <c r="N140">
        <v>2.633</v>
      </c>
      <c r="O140">
        <v>0.38</v>
      </c>
      <c r="P140">
        <v>0.71499999999999997</v>
      </c>
      <c r="Q140" s="11">
        <f>D140/D139</f>
        <v>11.589041095890412</v>
      </c>
      <c r="R140" s="7">
        <f>L140/L139</f>
        <v>17.346773193427623</v>
      </c>
      <c r="U140" s="12"/>
      <c r="V140" s="11" t="s">
        <v>27</v>
      </c>
      <c r="W140" s="11">
        <v>0.28000000000000003</v>
      </c>
      <c r="X140" s="11">
        <v>8776.1299999999992</v>
      </c>
      <c r="Y140" s="11">
        <v>5925</v>
      </c>
      <c r="Z140" s="11">
        <v>12520</v>
      </c>
      <c r="AA140" s="11">
        <v>0.755</v>
      </c>
      <c r="AB140" s="11">
        <v>0.47299999999999998</v>
      </c>
      <c r="AC140" s="11">
        <v>139.36699999999999</v>
      </c>
      <c r="AD140" s="11">
        <v>0.93300000000000005</v>
      </c>
      <c r="AE140" s="11">
        <v>2461.0889999999999</v>
      </c>
      <c r="AF140" s="11">
        <v>473911</v>
      </c>
      <c r="AG140" s="11">
        <v>1.5980000000000001</v>
      </c>
      <c r="AH140" s="11">
        <v>0.626</v>
      </c>
      <c r="AI140" s="11">
        <v>0.92300000000000004</v>
      </c>
      <c r="AJ140" s="11"/>
      <c r="AK140" s="13"/>
    </row>
    <row r="141" spans="1:37" x14ac:dyDescent="0.3">
      <c r="A141" s="20"/>
      <c r="B141" s="6">
        <v>7</v>
      </c>
      <c r="C141" t="s">
        <v>21</v>
      </c>
      <c r="D141">
        <v>0.89300000000000002</v>
      </c>
      <c r="E141">
        <v>11942.378000000001</v>
      </c>
      <c r="F141">
        <v>5784</v>
      </c>
      <c r="G141">
        <v>25120</v>
      </c>
      <c r="H141">
        <v>1.2589999999999999</v>
      </c>
      <c r="I141">
        <v>0.90300000000000002</v>
      </c>
      <c r="J141">
        <v>70.641000000000005</v>
      </c>
      <c r="K141">
        <v>0.82</v>
      </c>
      <c r="L141">
        <v>10667.186</v>
      </c>
      <c r="M141">
        <v>2054089</v>
      </c>
      <c r="N141">
        <v>1.395</v>
      </c>
      <c r="O141">
        <v>0.71699999999999997</v>
      </c>
      <c r="P141">
        <v>0.88900000000000001</v>
      </c>
      <c r="R141" s="7">
        <f>L142/L141</f>
        <v>1.2032506979816422</v>
      </c>
      <c r="U141" s="12"/>
      <c r="V141" s="11" t="s">
        <v>27</v>
      </c>
      <c r="W141" s="11">
        <v>0.312</v>
      </c>
      <c r="X141" s="11">
        <v>8028.7669999999998</v>
      </c>
      <c r="Y141" s="11">
        <v>5951</v>
      </c>
      <c r="Z141" s="11">
        <v>10921</v>
      </c>
      <c r="AA141" s="11">
        <v>0.91400000000000003</v>
      </c>
      <c r="AB141" s="11">
        <v>0.434</v>
      </c>
      <c r="AC141" s="11">
        <v>152.74799999999999</v>
      </c>
      <c r="AD141" s="11">
        <v>0.76200000000000001</v>
      </c>
      <c r="AE141" s="11">
        <v>2501.674</v>
      </c>
      <c r="AF141" s="11">
        <v>481726</v>
      </c>
      <c r="AG141" s="11">
        <v>2.1059999999999999</v>
      </c>
      <c r="AH141" s="11">
        <v>0.47499999999999998</v>
      </c>
      <c r="AI141" s="11">
        <v>0.83299999999999996</v>
      </c>
      <c r="AJ141" s="11"/>
      <c r="AK141" s="13"/>
    </row>
    <row r="142" spans="1:37" x14ac:dyDescent="0.3">
      <c r="A142" s="20"/>
      <c r="B142" s="6"/>
      <c r="C142" t="s">
        <v>21</v>
      </c>
      <c r="D142">
        <v>1.117</v>
      </c>
      <c r="E142">
        <v>11495.74</v>
      </c>
      <c r="F142">
        <v>5801</v>
      </c>
      <c r="G142">
        <v>30743</v>
      </c>
      <c r="H142">
        <v>1.228</v>
      </c>
      <c r="I142">
        <v>1.157</v>
      </c>
      <c r="J142">
        <v>96.48</v>
      </c>
      <c r="K142">
        <v>0.69299999999999995</v>
      </c>
      <c r="L142">
        <v>12835.299000000001</v>
      </c>
      <c r="M142">
        <v>2471584</v>
      </c>
      <c r="N142">
        <v>1.0609999999999999</v>
      </c>
      <c r="O142">
        <v>0.94199999999999995</v>
      </c>
      <c r="P142">
        <v>0.84299999999999997</v>
      </c>
      <c r="Q142">
        <f>D142/D141</f>
        <v>1.2508398656215005</v>
      </c>
      <c r="R142" s="7"/>
      <c r="U142" s="6"/>
      <c r="W142">
        <f t="shared" ref="W142:AI142" si="31">SUM(W140:W141)</f>
        <v>0.59200000000000008</v>
      </c>
      <c r="X142">
        <f t="shared" si="31"/>
        <v>16804.896999999997</v>
      </c>
      <c r="Y142">
        <f t="shared" si="31"/>
        <v>11876</v>
      </c>
      <c r="Z142">
        <f t="shared" si="31"/>
        <v>23441</v>
      </c>
      <c r="AA142">
        <f t="shared" si="31"/>
        <v>1.669</v>
      </c>
      <c r="AB142">
        <f t="shared" si="31"/>
        <v>0.90700000000000003</v>
      </c>
      <c r="AC142">
        <f t="shared" si="31"/>
        <v>292.11500000000001</v>
      </c>
      <c r="AD142">
        <f t="shared" si="31"/>
        <v>1.6950000000000001</v>
      </c>
      <c r="AE142">
        <f t="shared" si="31"/>
        <v>4962.7629999999999</v>
      </c>
      <c r="AF142">
        <f t="shared" si="31"/>
        <v>955637</v>
      </c>
      <c r="AG142">
        <f t="shared" si="31"/>
        <v>3.7039999999999997</v>
      </c>
      <c r="AH142">
        <f t="shared" si="31"/>
        <v>1.101</v>
      </c>
      <c r="AI142">
        <f t="shared" si="31"/>
        <v>1.756</v>
      </c>
      <c r="AJ142">
        <f>W139/W142</f>
        <v>4.184121621621621</v>
      </c>
      <c r="AK142" s="7">
        <f>AE139/AE142</f>
        <v>5.4948231458967518</v>
      </c>
    </row>
    <row r="143" spans="1:37" x14ac:dyDescent="0.3">
      <c r="A143" s="20"/>
      <c r="B143" s="6">
        <v>8</v>
      </c>
      <c r="C143" t="s">
        <v>21</v>
      </c>
      <c r="D143">
        <v>0.91900000000000004</v>
      </c>
      <c r="E143">
        <v>10293.107</v>
      </c>
      <c r="F143">
        <v>5773</v>
      </c>
      <c r="G143">
        <v>19882</v>
      </c>
      <c r="H143">
        <v>1.351</v>
      </c>
      <c r="I143">
        <v>0.86599999999999999</v>
      </c>
      <c r="J143">
        <v>18.78</v>
      </c>
      <c r="K143">
        <v>0.71699999999999997</v>
      </c>
      <c r="L143">
        <v>9461.2900000000009</v>
      </c>
      <c r="M143">
        <v>1821880</v>
      </c>
      <c r="N143">
        <v>1.5609999999999999</v>
      </c>
      <c r="O143">
        <v>0.64100000000000001</v>
      </c>
      <c r="P143">
        <v>0.86799999999999999</v>
      </c>
      <c r="R143" s="7"/>
      <c r="U143" s="6"/>
      <c r="AK143" s="7"/>
    </row>
    <row r="144" spans="1:37" x14ac:dyDescent="0.3">
      <c r="A144" s="20"/>
      <c r="B144" s="6"/>
      <c r="C144" t="s">
        <v>21</v>
      </c>
      <c r="D144">
        <v>1.0329999999999999</v>
      </c>
      <c r="E144">
        <v>10268.025</v>
      </c>
      <c r="F144">
        <v>5785</v>
      </c>
      <c r="G144">
        <v>21236</v>
      </c>
      <c r="H144">
        <v>1.4690000000000001</v>
      </c>
      <c r="I144">
        <v>0.89600000000000002</v>
      </c>
      <c r="J144">
        <v>32.585000000000001</v>
      </c>
      <c r="K144">
        <v>0.60199999999999998</v>
      </c>
      <c r="L144">
        <v>10611.349</v>
      </c>
      <c r="M144">
        <v>2043337</v>
      </c>
      <c r="N144">
        <v>1.64</v>
      </c>
      <c r="O144">
        <v>0.61</v>
      </c>
      <c r="P144">
        <v>0.80100000000000005</v>
      </c>
      <c r="Q144">
        <f>D144/D143</f>
        <v>1.1240478781284002</v>
      </c>
      <c r="R144" s="7">
        <f>L144/L143</f>
        <v>1.1215541432510787</v>
      </c>
      <c r="U144" s="12"/>
      <c r="V144" s="11" t="s">
        <v>28</v>
      </c>
      <c r="W144" s="11">
        <v>1.137</v>
      </c>
      <c r="X144" s="11">
        <v>11210.356</v>
      </c>
      <c r="Y144" s="11">
        <v>7425</v>
      </c>
      <c r="Z144" s="11">
        <v>17048</v>
      </c>
      <c r="AA144" s="11">
        <v>1.5089999999999999</v>
      </c>
      <c r="AB144" s="11">
        <v>0.95899999999999996</v>
      </c>
      <c r="AC144" s="11">
        <v>132.97200000000001</v>
      </c>
      <c r="AD144" s="11">
        <v>0.69799999999999995</v>
      </c>
      <c r="AE144" s="11">
        <v>12749.529</v>
      </c>
      <c r="AF144" s="11">
        <v>2455068</v>
      </c>
      <c r="AG144" s="11">
        <v>1.573</v>
      </c>
      <c r="AH144" s="11">
        <v>0.63600000000000001</v>
      </c>
      <c r="AI144" s="11">
        <v>0.873</v>
      </c>
      <c r="AJ144" s="11"/>
      <c r="AK144" s="13"/>
    </row>
    <row r="145" spans="1:37" x14ac:dyDescent="0.3">
      <c r="A145" s="20"/>
      <c r="B145" s="6">
        <v>9</v>
      </c>
      <c r="C145" t="s">
        <v>21</v>
      </c>
      <c r="D145">
        <v>0.84599999999999997</v>
      </c>
      <c r="E145">
        <v>9244.2880000000005</v>
      </c>
      <c r="F145">
        <v>5767</v>
      </c>
      <c r="G145">
        <v>19973</v>
      </c>
      <c r="H145">
        <v>1.1639999999999999</v>
      </c>
      <c r="I145">
        <v>0.92600000000000005</v>
      </c>
      <c r="J145">
        <v>42.136000000000003</v>
      </c>
      <c r="K145">
        <v>0.47299999999999998</v>
      </c>
      <c r="L145">
        <v>7825.1319999999996</v>
      </c>
      <c r="M145">
        <v>1506819</v>
      </c>
      <c r="N145">
        <v>1.2569999999999999</v>
      </c>
      <c r="O145">
        <v>0.79600000000000004</v>
      </c>
      <c r="P145">
        <v>0.69799999999999995</v>
      </c>
      <c r="Q145">
        <f>D145/D146</f>
        <v>1.1310160427807485</v>
      </c>
      <c r="R145" s="7"/>
      <c r="U145" s="12"/>
      <c r="V145" s="11" t="s">
        <v>28</v>
      </c>
      <c r="W145" s="11">
        <v>1.6E-2</v>
      </c>
      <c r="X145" s="11">
        <v>7902.3329999999996</v>
      </c>
      <c r="Y145" s="11">
        <v>7514</v>
      </c>
      <c r="Z145" s="11">
        <v>8404</v>
      </c>
      <c r="AA145" s="11">
        <v>0.17</v>
      </c>
      <c r="AB145" s="11">
        <v>0.11600000000000001</v>
      </c>
      <c r="AC145" s="11">
        <v>135</v>
      </c>
      <c r="AD145" s="11">
        <v>1</v>
      </c>
      <c r="AE145" s="11">
        <v>123.114</v>
      </c>
      <c r="AF145" s="11">
        <v>23707</v>
      </c>
      <c r="AG145" s="11">
        <v>1.464</v>
      </c>
      <c r="AH145" s="11">
        <v>0.68300000000000005</v>
      </c>
      <c r="AI145" s="11">
        <v>0.85699999999999998</v>
      </c>
      <c r="AJ145" s="11"/>
      <c r="AK145" s="13"/>
    </row>
    <row r="146" spans="1:37" x14ac:dyDescent="0.3">
      <c r="A146" s="20"/>
      <c r="B146" s="6"/>
      <c r="C146" t="s">
        <v>21</v>
      </c>
      <c r="D146">
        <v>0.748</v>
      </c>
      <c r="E146">
        <v>11503.056</v>
      </c>
      <c r="F146">
        <v>5830</v>
      </c>
      <c r="G146">
        <v>21063</v>
      </c>
      <c r="H146">
        <v>1.032</v>
      </c>
      <c r="I146">
        <v>0.92200000000000004</v>
      </c>
      <c r="J146">
        <v>67.728999999999999</v>
      </c>
      <c r="K146">
        <v>0.83599999999999997</v>
      </c>
      <c r="L146">
        <v>8602.1360000000004</v>
      </c>
      <c r="M146">
        <v>1656440</v>
      </c>
      <c r="N146">
        <v>1.119</v>
      </c>
      <c r="O146">
        <v>0.89400000000000002</v>
      </c>
      <c r="P146">
        <v>0.878</v>
      </c>
      <c r="R146" s="7">
        <f>L146/L145</f>
        <v>1.099295960758234</v>
      </c>
      <c r="U146" s="6">
        <v>1</v>
      </c>
      <c r="W146">
        <f>SUM(W144:W145)</f>
        <v>1.153</v>
      </c>
      <c r="X146">
        <f t="shared" ref="X146:AI146" si="32">SUM(X144:X145)</f>
        <v>19112.688999999998</v>
      </c>
      <c r="Y146">
        <f t="shared" si="32"/>
        <v>14939</v>
      </c>
      <c r="Z146">
        <f t="shared" si="32"/>
        <v>25452</v>
      </c>
      <c r="AA146">
        <f t="shared" si="32"/>
        <v>1.6789999999999998</v>
      </c>
      <c r="AB146">
        <f t="shared" si="32"/>
        <v>1.075</v>
      </c>
      <c r="AC146">
        <f t="shared" si="32"/>
        <v>267.97199999999998</v>
      </c>
      <c r="AD146">
        <f t="shared" si="32"/>
        <v>1.698</v>
      </c>
      <c r="AE146">
        <f t="shared" si="32"/>
        <v>12872.643</v>
      </c>
      <c r="AF146">
        <f t="shared" si="32"/>
        <v>2478775</v>
      </c>
      <c r="AG146">
        <f t="shared" si="32"/>
        <v>3.0369999999999999</v>
      </c>
      <c r="AH146">
        <f t="shared" si="32"/>
        <v>1.319</v>
      </c>
      <c r="AI146">
        <f t="shared" si="32"/>
        <v>1.73</v>
      </c>
      <c r="AJ146">
        <f>W146/W147</f>
        <v>1.9152823920265782</v>
      </c>
      <c r="AK146" s="7">
        <f>AE146/AE147</f>
        <v>1.2470117580592539</v>
      </c>
    </row>
    <row r="147" spans="1:37" x14ac:dyDescent="0.3">
      <c r="A147" s="20"/>
      <c r="B147" s="6">
        <v>10</v>
      </c>
      <c r="C147" t="s">
        <v>21</v>
      </c>
      <c r="D147">
        <v>0.504</v>
      </c>
      <c r="E147">
        <v>10382.361000000001</v>
      </c>
      <c r="F147">
        <v>5772</v>
      </c>
      <c r="G147">
        <v>17363</v>
      </c>
      <c r="H147">
        <v>1.0549999999999999</v>
      </c>
      <c r="I147">
        <v>0.60799999999999998</v>
      </c>
      <c r="J147">
        <v>125.637</v>
      </c>
      <c r="K147">
        <v>0.83199999999999996</v>
      </c>
      <c r="L147">
        <v>5229.9610000000002</v>
      </c>
      <c r="M147">
        <v>1007089</v>
      </c>
      <c r="N147">
        <v>1.7350000000000001</v>
      </c>
      <c r="O147">
        <v>0.57599999999999996</v>
      </c>
      <c r="P147">
        <v>0.88600000000000001</v>
      </c>
      <c r="R147" s="7"/>
      <c r="U147" s="6"/>
      <c r="V147" t="s">
        <v>28</v>
      </c>
      <c r="W147">
        <v>0.60199999999999998</v>
      </c>
      <c r="X147">
        <v>17135.966</v>
      </c>
      <c r="Y147">
        <v>7437</v>
      </c>
      <c r="Z147">
        <v>34009</v>
      </c>
      <c r="AA147">
        <v>0.93500000000000005</v>
      </c>
      <c r="AB147">
        <v>0.82099999999999995</v>
      </c>
      <c r="AC147">
        <v>134.99600000000001</v>
      </c>
      <c r="AD147">
        <v>0.92</v>
      </c>
      <c r="AE147">
        <v>10322.791999999999</v>
      </c>
      <c r="AF147">
        <v>1987772</v>
      </c>
      <c r="AG147">
        <v>1.139</v>
      </c>
      <c r="AH147">
        <v>0.878</v>
      </c>
      <c r="AI147">
        <v>0.92400000000000004</v>
      </c>
      <c r="AK147" s="7"/>
    </row>
    <row r="148" spans="1:37" x14ac:dyDescent="0.3">
      <c r="A148" s="20"/>
      <c r="B148" s="6"/>
      <c r="C148" t="s">
        <v>21</v>
      </c>
      <c r="D148">
        <v>0.94</v>
      </c>
      <c r="E148">
        <v>9995.116</v>
      </c>
      <c r="F148">
        <v>5788</v>
      </c>
      <c r="G148">
        <v>26934</v>
      </c>
      <c r="H148">
        <v>1.875</v>
      </c>
      <c r="I148">
        <v>0.63800000000000001</v>
      </c>
      <c r="J148">
        <v>150.49700000000001</v>
      </c>
      <c r="K148">
        <v>0.53800000000000003</v>
      </c>
      <c r="L148">
        <v>9395.0049999999992</v>
      </c>
      <c r="M148">
        <v>1809116</v>
      </c>
      <c r="N148">
        <v>2.9380000000000002</v>
      </c>
      <c r="O148">
        <v>0.34</v>
      </c>
      <c r="P148">
        <v>0.82599999999999996</v>
      </c>
      <c r="Q148">
        <f>D148/D147</f>
        <v>1.8650793650793649</v>
      </c>
      <c r="R148" s="7">
        <f>L148/L147</f>
        <v>1.7963814644124494</v>
      </c>
      <c r="U148" s="6">
        <v>2</v>
      </c>
      <c r="V148" t="s">
        <v>28</v>
      </c>
      <c r="W148">
        <v>0.55600000000000005</v>
      </c>
      <c r="X148">
        <v>15732.532999999999</v>
      </c>
      <c r="Y148">
        <v>7414</v>
      </c>
      <c r="Z148">
        <v>31127</v>
      </c>
      <c r="AA148">
        <v>0.90900000000000003</v>
      </c>
      <c r="AB148">
        <v>0.77800000000000002</v>
      </c>
      <c r="AC148">
        <v>141.07499999999999</v>
      </c>
      <c r="AD148">
        <v>0.90100000000000002</v>
      </c>
      <c r="AE148">
        <v>8742.0450000000001</v>
      </c>
      <c r="AF148">
        <v>1683381</v>
      </c>
      <c r="AG148">
        <v>1.1679999999999999</v>
      </c>
      <c r="AH148">
        <v>0.85599999999999998</v>
      </c>
      <c r="AI148">
        <v>0.89200000000000002</v>
      </c>
      <c r="AK148" s="7">
        <f>AE149/AE148</f>
        <v>3.171917669149495</v>
      </c>
    </row>
    <row r="149" spans="1:37" x14ac:dyDescent="0.3">
      <c r="A149" s="20"/>
      <c r="B149" s="6">
        <v>11</v>
      </c>
      <c r="C149" t="s">
        <v>21</v>
      </c>
      <c r="D149">
        <v>1.7090000000000001</v>
      </c>
      <c r="E149">
        <v>13480.812</v>
      </c>
      <c r="F149">
        <v>5765</v>
      </c>
      <c r="G149">
        <v>51183</v>
      </c>
      <c r="H149">
        <v>1.7250000000000001</v>
      </c>
      <c r="I149">
        <v>1.2609999999999999</v>
      </c>
      <c r="J149">
        <v>156.22</v>
      </c>
      <c r="K149">
        <v>0.70299999999999996</v>
      </c>
      <c r="L149">
        <v>23032.578000000001</v>
      </c>
      <c r="M149">
        <v>4435187</v>
      </c>
      <c r="N149">
        <v>1.367</v>
      </c>
      <c r="O149">
        <v>0.73099999999999998</v>
      </c>
      <c r="P149">
        <v>0.89300000000000002</v>
      </c>
      <c r="Q149">
        <f>D149/D150</f>
        <v>1.218972895863053</v>
      </c>
      <c r="R149" s="7">
        <f>L149/L150</f>
        <v>1.3611569638404182</v>
      </c>
      <c r="U149" s="6"/>
      <c r="V149" t="s">
        <v>28</v>
      </c>
      <c r="W149">
        <v>1.641</v>
      </c>
      <c r="X149">
        <v>16897.296999999999</v>
      </c>
      <c r="Y149">
        <v>7435</v>
      </c>
      <c r="Z149">
        <v>34969</v>
      </c>
      <c r="AA149">
        <v>1.5209999999999999</v>
      </c>
      <c r="AB149">
        <v>1.3740000000000001</v>
      </c>
      <c r="AC149">
        <v>162.72800000000001</v>
      </c>
      <c r="AD149">
        <v>0.85699999999999998</v>
      </c>
      <c r="AE149">
        <v>27729.046999999999</v>
      </c>
      <c r="AF149">
        <v>5339546</v>
      </c>
      <c r="AG149">
        <v>1.1080000000000001</v>
      </c>
      <c r="AH149">
        <v>0.90300000000000002</v>
      </c>
      <c r="AI149">
        <v>0.90700000000000003</v>
      </c>
      <c r="AJ149">
        <f>W149/W148</f>
        <v>2.9514388489208629</v>
      </c>
      <c r="AK149" s="7"/>
    </row>
    <row r="150" spans="1:37" x14ac:dyDescent="0.3">
      <c r="A150" s="20"/>
      <c r="B150" s="6"/>
      <c r="C150" t="s">
        <v>21</v>
      </c>
      <c r="D150">
        <v>1.4019999999999999</v>
      </c>
      <c r="E150">
        <v>12068.13</v>
      </c>
      <c r="F150">
        <v>5769</v>
      </c>
      <c r="G150">
        <v>35936</v>
      </c>
      <c r="H150">
        <v>1.379</v>
      </c>
      <c r="I150">
        <v>1.2949999999999999</v>
      </c>
      <c r="J150">
        <v>121.539</v>
      </c>
      <c r="K150">
        <v>0.89400000000000002</v>
      </c>
      <c r="L150">
        <v>16921.324000000001</v>
      </c>
      <c r="M150">
        <v>3258395</v>
      </c>
      <c r="N150">
        <v>1.0640000000000001</v>
      </c>
      <c r="O150">
        <v>0.93899999999999995</v>
      </c>
      <c r="P150">
        <v>0.92</v>
      </c>
      <c r="R150" s="7">
        <f>L151/L152</f>
        <v>1.0392009115127554</v>
      </c>
      <c r="U150" s="6">
        <v>3</v>
      </c>
      <c r="V150" t="s">
        <v>28</v>
      </c>
      <c r="W150">
        <v>1.3759999999999999</v>
      </c>
      <c r="X150">
        <v>11820.857</v>
      </c>
      <c r="Y150">
        <v>7429</v>
      </c>
      <c r="Z150">
        <v>20186</v>
      </c>
      <c r="AA150">
        <v>1.8009999999999999</v>
      </c>
      <c r="AB150">
        <v>0.97299999999999998</v>
      </c>
      <c r="AC150">
        <v>69.149000000000001</v>
      </c>
      <c r="AD150">
        <v>0.629</v>
      </c>
      <c r="AE150">
        <v>16267.673000000001</v>
      </c>
      <c r="AF150">
        <v>3132527</v>
      </c>
      <c r="AG150">
        <v>1.8520000000000001</v>
      </c>
      <c r="AH150">
        <v>0.54</v>
      </c>
      <c r="AI150">
        <v>0.876</v>
      </c>
      <c r="AJ150">
        <f>W150/W151</f>
        <v>2.7575150300601199</v>
      </c>
      <c r="AK150" s="7">
        <f>AE150/AE151</f>
        <v>3.0007374716968949</v>
      </c>
    </row>
    <row r="151" spans="1:37" x14ac:dyDescent="0.3">
      <c r="A151" s="20"/>
      <c r="B151" s="6">
        <v>12</v>
      </c>
      <c r="C151" t="s">
        <v>21</v>
      </c>
      <c r="D151">
        <v>0.67</v>
      </c>
      <c r="E151">
        <v>12329.425999999999</v>
      </c>
      <c r="F151">
        <v>5766</v>
      </c>
      <c r="G151">
        <v>31897</v>
      </c>
      <c r="H151">
        <v>0.97399999999999998</v>
      </c>
      <c r="I151">
        <v>0.876</v>
      </c>
      <c r="J151">
        <v>28.873000000000001</v>
      </c>
      <c r="K151">
        <v>0.82699999999999996</v>
      </c>
      <c r="L151">
        <v>8259.6790000000001</v>
      </c>
      <c r="M151">
        <v>1590496</v>
      </c>
      <c r="N151">
        <v>1.1120000000000001</v>
      </c>
      <c r="O151">
        <v>0.89900000000000002</v>
      </c>
      <c r="P151">
        <v>0.89300000000000002</v>
      </c>
      <c r="Q151">
        <f>D151/D152</f>
        <v>1.0244648318042813</v>
      </c>
      <c r="R151" s="7"/>
      <c r="U151" s="6"/>
      <c r="V151" t="s">
        <v>28</v>
      </c>
      <c r="W151">
        <v>0.499</v>
      </c>
      <c r="X151">
        <v>10874.156000000001</v>
      </c>
      <c r="Y151">
        <v>7447</v>
      </c>
      <c r="Z151">
        <v>18264</v>
      </c>
      <c r="AA151">
        <v>0.93899999999999995</v>
      </c>
      <c r="AB151">
        <v>0.67600000000000005</v>
      </c>
      <c r="AC151">
        <v>96.088999999999999</v>
      </c>
      <c r="AD151">
        <v>0.63900000000000001</v>
      </c>
      <c r="AE151">
        <v>5421.2250000000004</v>
      </c>
      <c r="AF151">
        <v>1043919</v>
      </c>
      <c r="AG151">
        <v>1.3879999999999999</v>
      </c>
      <c r="AH151">
        <v>0.72</v>
      </c>
      <c r="AI151">
        <v>0.82799999999999996</v>
      </c>
      <c r="AK151" s="7"/>
    </row>
    <row r="152" spans="1:37" x14ac:dyDescent="0.3">
      <c r="A152" s="20"/>
      <c r="B152" s="6"/>
      <c r="C152" t="s">
        <v>21</v>
      </c>
      <c r="D152">
        <v>0.65400000000000003</v>
      </c>
      <c r="E152">
        <v>12146.816999999999</v>
      </c>
      <c r="F152">
        <v>5768</v>
      </c>
      <c r="G152">
        <v>29470</v>
      </c>
      <c r="H152">
        <v>1.073</v>
      </c>
      <c r="I152">
        <v>0.77600000000000002</v>
      </c>
      <c r="J152">
        <v>72.007999999999996</v>
      </c>
      <c r="K152">
        <v>0.77800000000000002</v>
      </c>
      <c r="L152">
        <v>7948.1059999999998</v>
      </c>
      <c r="M152">
        <v>1530499</v>
      </c>
      <c r="N152">
        <v>1.3819999999999999</v>
      </c>
      <c r="O152">
        <v>0.72399999999999998</v>
      </c>
      <c r="P152">
        <v>0.86599999999999999</v>
      </c>
      <c r="R152" s="7"/>
      <c r="U152" s="6">
        <v>4</v>
      </c>
      <c r="V152" t="s">
        <v>28</v>
      </c>
      <c r="W152">
        <v>1.4279999999999999</v>
      </c>
      <c r="X152">
        <v>13839.436</v>
      </c>
      <c r="Y152">
        <v>7417</v>
      </c>
      <c r="Z152">
        <v>34736</v>
      </c>
      <c r="AA152">
        <v>1.47</v>
      </c>
      <c r="AB152">
        <v>1.2370000000000001</v>
      </c>
      <c r="AC152">
        <v>144.691</v>
      </c>
      <c r="AD152">
        <v>0.751</v>
      </c>
      <c r="AE152">
        <v>19764.312000000002</v>
      </c>
      <c r="AF152">
        <v>3805845</v>
      </c>
      <c r="AG152">
        <v>1.1879999999999999</v>
      </c>
      <c r="AH152">
        <v>0.84199999999999997</v>
      </c>
      <c r="AI152">
        <v>0.88300000000000001</v>
      </c>
      <c r="AJ152">
        <f>W152/W153</f>
        <v>2.2173913043478257</v>
      </c>
      <c r="AK152" s="7">
        <f>AE152/AE153</f>
        <v>2.1691264125054901</v>
      </c>
    </row>
    <row r="153" spans="1:37" x14ac:dyDescent="0.3">
      <c r="A153" s="20"/>
      <c r="B153" s="6">
        <v>13</v>
      </c>
      <c r="C153" t="s">
        <v>21</v>
      </c>
      <c r="D153">
        <v>0.34799999999999998</v>
      </c>
      <c r="E153">
        <v>11109.103999999999</v>
      </c>
      <c r="F153">
        <v>5765</v>
      </c>
      <c r="G153">
        <v>20795</v>
      </c>
      <c r="H153">
        <v>0.7</v>
      </c>
      <c r="I153">
        <v>0.63300000000000001</v>
      </c>
      <c r="J153">
        <v>133.762</v>
      </c>
      <c r="K153">
        <v>0.94799999999999995</v>
      </c>
      <c r="L153">
        <v>3865.3110000000001</v>
      </c>
      <c r="M153">
        <v>744310</v>
      </c>
      <c r="N153">
        <v>1.105</v>
      </c>
      <c r="O153">
        <v>0.90500000000000003</v>
      </c>
      <c r="P153">
        <v>0.90500000000000003</v>
      </c>
      <c r="R153" s="7"/>
      <c r="U153" s="6"/>
      <c r="V153" t="s">
        <v>28</v>
      </c>
      <c r="W153">
        <v>0.64400000000000002</v>
      </c>
      <c r="X153">
        <v>14149.612999999999</v>
      </c>
      <c r="Y153">
        <v>7438</v>
      </c>
      <c r="Z153">
        <v>24863</v>
      </c>
      <c r="AA153">
        <v>1.0289999999999999</v>
      </c>
      <c r="AB153">
        <v>0.79600000000000004</v>
      </c>
      <c r="AC153">
        <v>18.010000000000002</v>
      </c>
      <c r="AD153">
        <v>0.88200000000000001</v>
      </c>
      <c r="AE153">
        <v>9111.6460000000006</v>
      </c>
      <c r="AF153">
        <v>1754552</v>
      </c>
      <c r="AG153">
        <v>1.2929999999999999</v>
      </c>
      <c r="AH153">
        <v>0.77400000000000002</v>
      </c>
      <c r="AI153">
        <v>0.90500000000000003</v>
      </c>
      <c r="AK153" s="7"/>
    </row>
    <row r="154" spans="1:37" x14ac:dyDescent="0.3">
      <c r="A154" s="20"/>
      <c r="B154" s="6"/>
      <c r="C154" t="s">
        <v>21</v>
      </c>
      <c r="D154">
        <v>0.48299999999999998</v>
      </c>
      <c r="E154">
        <v>11122.366</v>
      </c>
      <c r="F154">
        <v>5940</v>
      </c>
      <c r="G154">
        <v>24090</v>
      </c>
      <c r="H154">
        <v>0.877</v>
      </c>
      <c r="I154">
        <v>0.70099999999999996</v>
      </c>
      <c r="J154">
        <v>163.214</v>
      </c>
      <c r="K154">
        <v>0.97499999999999998</v>
      </c>
      <c r="L154">
        <v>5371.6869999999999</v>
      </c>
      <c r="M154">
        <v>1034380</v>
      </c>
      <c r="N154">
        <v>1.2509999999999999</v>
      </c>
      <c r="O154">
        <v>0.79900000000000004</v>
      </c>
      <c r="P154">
        <v>0.91600000000000004</v>
      </c>
      <c r="Q154">
        <f>D154/D153</f>
        <v>1.3879310344827587</v>
      </c>
      <c r="R154" s="7">
        <f>L154/L153</f>
        <v>1.3897166359964308</v>
      </c>
      <c r="U154" s="6">
        <v>5</v>
      </c>
      <c r="V154" t="s">
        <v>28</v>
      </c>
      <c r="W154">
        <v>0.68</v>
      </c>
      <c r="X154">
        <v>15279.305</v>
      </c>
      <c r="Y154">
        <v>7472</v>
      </c>
      <c r="Z154">
        <v>31653</v>
      </c>
      <c r="AA154">
        <v>1.0449999999999999</v>
      </c>
      <c r="AB154">
        <v>0.82899999999999996</v>
      </c>
      <c r="AC154">
        <v>122.142</v>
      </c>
      <c r="AD154">
        <v>0.872</v>
      </c>
      <c r="AE154">
        <v>10394.546</v>
      </c>
      <c r="AF154">
        <v>2001589</v>
      </c>
      <c r="AG154">
        <v>1.26</v>
      </c>
      <c r="AH154">
        <v>0.79300000000000004</v>
      </c>
      <c r="AI154">
        <v>0.9</v>
      </c>
      <c r="AK154" s="7">
        <f>AE155/AE154</f>
        <v>2.673843090405295</v>
      </c>
    </row>
    <row r="155" spans="1:37" x14ac:dyDescent="0.3">
      <c r="A155" s="20"/>
      <c r="B155" s="6">
        <v>14</v>
      </c>
      <c r="C155" t="s">
        <v>21</v>
      </c>
      <c r="D155">
        <v>0.90400000000000003</v>
      </c>
      <c r="E155">
        <v>12004.833000000001</v>
      </c>
      <c r="F155">
        <v>5765</v>
      </c>
      <c r="G155">
        <v>31158</v>
      </c>
      <c r="H155">
        <v>1.1679999999999999</v>
      </c>
      <c r="I155">
        <v>0.98499999999999999</v>
      </c>
      <c r="J155">
        <v>53.179000000000002</v>
      </c>
      <c r="K155">
        <v>0.82899999999999996</v>
      </c>
      <c r="L155">
        <v>10847.657999999999</v>
      </c>
      <c r="M155">
        <v>2088841</v>
      </c>
      <c r="N155">
        <v>1.1859999999999999</v>
      </c>
      <c r="O155">
        <v>0.84299999999999997</v>
      </c>
      <c r="P155">
        <v>0.89</v>
      </c>
      <c r="Q155">
        <f>D155/D156</f>
        <v>1.3392592592592591</v>
      </c>
      <c r="R155" s="7">
        <f>L155/L156</f>
        <v>1.3392375389450406</v>
      </c>
      <c r="U155" s="6"/>
      <c r="V155" t="s">
        <v>28</v>
      </c>
      <c r="W155">
        <v>1.657</v>
      </c>
      <c r="X155">
        <v>16777.225999999999</v>
      </c>
      <c r="Y155">
        <v>7444</v>
      </c>
      <c r="Z155">
        <v>39013</v>
      </c>
      <c r="AA155">
        <v>1.637</v>
      </c>
      <c r="AB155">
        <v>1.2889999999999999</v>
      </c>
      <c r="AC155">
        <v>38.159999999999997</v>
      </c>
      <c r="AD155">
        <v>0.82799999999999996</v>
      </c>
      <c r="AE155">
        <v>27793.384999999998</v>
      </c>
      <c r="AF155">
        <v>5351935</v>
      </c>
      <c r="AG155">
        <v>1.27</v>
      </c>
      <c r="AH155">
        <v>0.78700000000000003</v>
      </c>
      <c r="AI155">
        <v>0.90200000000000002</v>
      </c>
      <c r="AJ155">
        <f>W155/W154</f>
        <v>2.4367647058823527</v>
      </c>
      <c r="AK155" s="7"/>
    </row>
    <row r="156" spans="1:37" x14ac:dyDescent="0.3">
      <c r="A156" s="20"/>
      <c r="B156" s="6"/>
      <c r="C156" t="s">
        <v>21</v>
      </c>
      <c r="D156">
        <v>0.67500000000000004</v>
      </c>
      <c r="E156">
        <v>11997.877</v>
      </c>
      <c r="F156">
        <v>5891</v>
      </c>
      <c r="G156">
        <v>34560</v>
      </c>
      <c r="H156">
        <v>0.97399999999999998</v>
      </c>
      <c r="I156">
        <v>0.88200000000000001</v>
      </c>
      <c r="J156">
        <v>12.843</v>
      </c>
      <c r="K156">
        <v>0.85599999999999998</v>
      </c>
      <c r="L156">
        <v>8099.8760000000002</v>
      </c>
      <c r="M156">
        <v>1559724</v>
      </c>
      <c r="N156">
        <v>1.1040000000000001</v>
      </c>
      <c r="O156">
        <v>0.90600000000000003</v>
      </c>
      <c r="P156">
        <v>0.89300000000000002</v>
      </c>
      <c r="R156" s="7"/>
      <c r="U156" s="6">
        <v>6</v>
      </c>
      <c r="V156" t="s">
        <v>28</v>
      </c>
      <c r="W156">
        <v>1.6719999999999999</v>
      </c>
      <c r="X156">
        <v>17442.161</v>
      </c>
      <c r="Y156">
        <v>7415</v>
      </c>
      <c r="Z156">
        <v>47015</v>
      </c>
      <c r="AA156">
        <v>1.4810000000000001</v>
      </c>
      <c r="AB156">
        <v>1.4379999999999999</v>
      </c>
      <c r="AC156">
        <v>119.301</v>
      </c>
      <c r="AD156">
        <v>0.79200000000000004</v>
      </c>
      <c r="AE156">
        <v>29166.666000000001</v>
      </c>
      <c r="AF156">
        <v>5616376</v>
      </c>
      <c r="AG156">
        <v>1.03</v>
      </c>
      <c r="AH156">
        <v>0.97099999999999997</v>
      </c>
      <c r="AI156">
        <v>0.89</v>
      </c>
      <c r="AJ156">
        <f>W156/W159</f>
        <v>2.6165884194053208</v>
      </c>
      <c r="AK156" s="7">
        <f>AE156/AE159</f>
        <v>3.774349862829339</v>
      </c>
    </row>
    <row r="157" spans="1:37" x14ac:dyDescent="0.3">
      <c r="A157" s="20"/>
      <c r="B157" s="6">
        <v>15</v>
      </c>
      <c r="C157" t="s">
        <v>21</v>
      </c>
      <c r="D157">
        <v>0.78900000000000003</v>
      </c>
      <c r="E157">
        <v>10985.592000000001</v>
      </c>
      <c r="F157">
        <v>5789</v>
      </c>
      <c r="G157">
        <v>25719</v>
      </c>
      <c r="H157">
        <v>1.181</v>
      </c>
      <c r="I157">
        <v>0.85099999999999998</v>
      </c>
      <c r="J157">
        <v>138.34200000000001</v>
      </c>
      <c r="K157">
        <v>0.748</v>
      </c>
      <c r="L157">
        <v>8671.5689999999995</v>
      </c>
      <c r="M157">
        <v>1669810</v>
      </c>
      <c r="N157">
        <v>1.3879999999999999</v>
      </c>
      <c r="O157">
        <v>0.72</v>
      </c>
      <c r="P157">
        <v>0.874</v>
      </c>
      <c r="Q157" s="11">
        <f>D157/D160</f>
        <v>4.4829545454545459</v>
      </c>
      <c r="R157" s="7">
        <f>L157/L160</f>
        <v>7.2308689731772455</v>
      </c>
      <c r="U157" s="12"/>
      <c r="V157" s="11" t="s">
        <v>28</v>
      </c>
      <c r="W157" s="11">
        <v>0.48299999999999998</v>
      </c>
      <c r="X157" s="11">
        <v>12861.28</v>
      </c>
      <c r="Y157" s="11">
        <v>7467</v>
      </c>
      <c r="Z157" s="11">
        <v>23034</v>
      </c>
      <c r="AA157" s="11">
        <v>1.038</v>
      </c>
      <c r="AB157" s="11">
        <v>0.59199999999999997</v>
      </c>
      <c r="AC157" s="11">
        <v>120.798</v>
      </c>
      <c r="AD157" s="11">
        <v>0.77400000000000002</v>
      </c>
      <c r="AE157" s="11">
        <v>6211.518</v>
      </c>
      <c r="AF157" s="11">
        <v>1196099</v>
      </c>
      <c r="AG157" s="11">
        <v>1.752</v>
      </c>
      <c r="AH157" s="11">
        <v>0.57099999999999995</v>
      </c>
      <c r="AI157" s="11">
        <v>0.84499999999999997</v>
      </c>
      <c r="AJ157" s="11"/>
      <c r="AK157" s="13"/>
    </row>
    <row r="158" spans="1:37" x14ac:dyDescent="0.3">
      <c r="A158" s="20"/>
      <c r="B158" s="12"/>
      <c r="C158" s="11" t="s">
        <v>21</v>
      </c>
      <c r="D158" s="11">
        <v>8.3000000000000004E-2</v>
      </c>
      <c r="E158" s="11">
        <v>6909.375</v>
      </c>
      <c r="F158" s="11">
        <v>6032</v>
      </c>
      <c r="G158" s="11">
        <v>7636</v>
      </c>
      <c r="H158" s="11">
        <v>0.41899999999999998</v>
      </c>
      <c r="I158" s="11">
        <v>0.252</v>
      </c>
      <c r="J158" s="11">
        <v>63.936999999999998</v>
      </c>
      <c r="K158" s="11">
        <v>0.95799999999999996</v>
      </c>
      <c r="L158" s="11">
        <v>574.10199999999998</v>
      </c>
      <c r="M158" s="11">
        <v>110550</v>
      </c>
      <c r="N158" s="11">
        <v>1.6619999999999999</v>
      </c>
      <c r="O158" s="11">
        <v>0.60199999999999998</v>
      </c>
      <c r="P158" s="11">
        <v>0.88900000000000001</v>
      </c>
      <c r="Q158" s="11"/>
      <c r="R158" s="13"/>
      <c r="U158" s="12"/>
      <c r="V158" s="11" t="s">
        <v>28</v>
      </c>
      <c r="W158" s="11">
        <v>0.156</v>
      </c>
      <c r="X158" s="11">
        <v>9731.2999999999993</v>
      </c>
      <c r="Y158" s="11">
        <v>7553</v>
      </c>
      <c r="Z158" s="11">
        <v>12810</v>
      </c>
      <c r="AA158" s="11">
        <v>0.502</v>
      </c>
      <c r="AB158" s="11">
        <v>0.39500000000000002</v>
      </c>
      <c r="AC158" s="11">
        <v>100.254</v>
      </c>
      <c r="AD158" s="11">
        <v>0.85699999999999998</v>
      </c>
      <c r="AE158" s="11">
        <v>1516.0820000000001</v>
      </c>
      <c r="AF158" s="11">
        <v>291939</v>
      </c>
      <c r="AG158" s="11">
        <v>1.268</v>
      </c>
      <c r="AH158" s="11">
        <v>0.78800000000000003</v>
      </c>
      <c r="AI158" s="11">
        <v>0.83299999999999996</v>
      </c>
      <c r="AJ158" s="11"/>
      <c r="AK158" s="13"/>
    </row>
    <row r="159" spans="1:37" x14ac:dyDescent="0.3">
      <c r="A159" s="20"/>
      <c r="B159" s="12"/>
      <c r="C159" s="11" t="s">
        <v>21</v>
      </c>
      <c r="D159" s="11">
        <v>9.2999999999999999E-2</v>
      </c>
      <c r="E159" s="11">
        <v>6687.6670000000004</v>
      </c>
      <c r="F159" s="11">
        <v>5790</v>
      </c>
      <c r="G159" s="11">
        <v>8244</v>
      </c>
      <c r="H159" s="11">
        <v>0.45600000000000002</v>
      </c>
      <c r="I159" s="11">
        <v>0.26100000000000001</v>
      </c>
      <c r="J159" s="11">
        <v>107.821</v>
      </c>
      <c r="K159" s="11">
        <v>0.68700000000000006</v>
      </c>
      <c r="L159" s="11">
        <v>625.14099999999996</v>
      </c>
      <c r="M159" s="11">
        <v>120378</v>
      </c>
      <c r="N159" s="11">
        <v>1.7490000000000001</v>
      </c>
      <c r="O159" s="11">
        <v>0.57199999999999995</v>
      </c>
      <c r="P159" s="11">
        <v>0.73499999999999999</v>
      </c>
      <c r="Q159" s="11"/>
      <c r="R159" s="13"/>
      <c r="U159" s="6"/>
      <c r="W159">
        <f>SUM(W157:W158)</f>
        <v>0.63900000000000001</v>
      </c>
      <c r="X159">
        <f t="shared" ref="X159:AI159" si="33">SUM(X157:X158)</f>
        <v>22592.58</v>
      </c>
      <c r="Y159">
        <f t="shared" si="33"/>
        <v>15020</v>
      </c>
      <c r="Z159">
        <f t="shared" si="33"/>
        <v>35844</v>
      </c>
      <c r="AA159">
        <f t="shared" si="33"/>
        <v>1.54</v>
      </c>
      <c r="AB159">
        <f t="shared" si="33"/>
        <v>0.98699999999999999</v>
      </c>
      <c r="AC159">
        <f t="shared" si="33"/>
        <v>221.05200000000002</v>
      </c>
      <c r="AD159">
        <f t="shared" si="33"/>
        <v>1.631</v>
      </c>
      <c r="AE159">
        <f t="shared" si="33"/>
        <v>7727.6</v>
      </c>
      <c r="AF159">
        <f t="shared" si="33"/>
        <v>1488038</v>
      </c>
      <c r="AG159">
        <f t="shared" si="33"/>
        <v>3.02</v>
      </c>
      <c r="AH159">
        <f t="shared" si="33"/>
        <v>1.359</v>
      </c>
      <c r="AI159">
        <f t="shared" si="33"/>
        <v>1.6779999999999999</v>
      </c>
      <c r="AK159" s="7"/>
    </row>
    <row r="160" spans="1:37" x14ac:dyDescent="0.3">
      <c r="A160" s="20"/>
      <c r="B160" s="6"/>
      <c r="D160">
        <f>SUM(D158:D159)</f>
        <v>0.17599999999999999</v>
      </c>
      <c r="E160">
        <f t="shared" ref="E160:P160" si="34">SUM(E158:E159)</f>
        <v>13597.042000000001</v>
      </c>
      <c r="F160">
        <f t="shared" si="34"/>
        <v>11822</v>
      </c>
      <c r="G160">
        <f t="shared" si="34"/>
        <v>15880</v>
      </c>
      <c r="H160">
        <f t="shared" si="34"/>
        <v>0.875</v>
      </c>
      <c r="I160">
        <f t="shared" si="34"/>
        <v>0.51300000000000001</v>
      </c>
      <c r="J160">
        <f t="shared" si="34"/>
        <v>171.75799999999998</v>
      </c>
      <c r="K160">
        <f t="shared" si="34"/>
        <v>1.645</v>
      </c>
      <c r="L160">
        <f t="shared" si="34"/>
        <v>1199.2429999999999</v>
      </c>
      <c r="M160">
        <f t="shared" si="34"/>
        <v>230928</v>
      </c>
      <c r="N160">
        <f t="shared" si="34"/>
        <v>3.411</v>
      </c>
      <c r="O160">
        <f t="shared" si="34"/>
        <v>1.1739999999999999</v>
      </c>
      <c r="P160">
        <f t="shared" si="34"/>
        <v>1.6240000000000001</v>
      </c>
      <c r="R160" s="7"/>
      <c r="U160" s="6">
        <v>7</v>
      </c>
      <c r="V160" t="s">
        <v>28</v>
      </c>
      <c r="W160">
        <v>1.9370000000000001</v>
      </c>
      <c r="X160">
        <v>12460.495999999999</v>
      </c>
      <c r="Y160">
        <v>7443</v>
      </c>
      <c r="Z160">
        <v>24338</v>
      </c>
      <c r="AA160">
        <v>1.992</v>
      </c>
      <c r="AB160">
        <v>1.238</v>
      </c>
      <c r="AC160">
        <v>20.260999999999999</v>
      </c>
      <c r="AD160">
        <v>0.63900000000000001</v>
      </c>
      <c r="AE160">
        <v>24136.526000000002</v>
      </c>
      <c r="AF160">
        <v>4647765</v>
      </c>
      <c r="AG160">
        <v>1.61</v>
      </c>
      <c r="AH160">
        <v>0.621</v>
      </c>
      <c r="AI160">
        <v>0.82899999999999996</v>
      </c>
      <c r="AJ160">
        <f>W160/W161</f>
        <v>2.682825484764543</v>
      </c>
      <c r="AK160" s="7">
        <f>AE160/AE159</f>
        <v>3.1234181375847614</v>
      </c>
    </row>
    <row r="161" spans="1:37" x14ac:dyDescent="0.3">
      <c r="A161" s="20"/>
      <c r="B161" s="6">
        <v>16</v>
      </c>
      <c r="C161" t="s">
        <v>21</v>
      </c>
      <c r="D161">
        <v>1.028</v>
      </c>
      <c r="E161">
        <v>10827.736999999999</v>
      </c>
      <c r="F161">
        <v>5774</v>
      </c>
      <c r="G161">
        <v>31545</v>
      </c>
      <c r="H161">
        <v>1.3120000000000001</v>
      </c>
      <c r="I161">
        <v>0.998</v>
      </c>
      <c r="J161">
        <v>148.52699999999999</v>
      </c>
      <c r="K161">
        <v>0.85499999999999998</v>
      </c>
      <c r="L161">
        <v>11133.546</v>
      </c>
      <c r="M161">
        <v>2143892</v>
      </c>
      <c r="N161">
        <v>1.3149999999999999</v>
      </c>
      <c r="O161">
        <v>0.76</v>
      </c>
      <c r="P161">
        <v>0.91700000000000004</v>
      </c>
      <c r="Q161">
        <f>D161/D162</f>
        <v>2.6770833333333335</v>
      </c>
      <c r="R161" s="7"/>
      <c r="U161" s="6"/>
      <c r="V161" t="s">
        <v>28</v>
      </c>
      <c r="W161">
        <v>0.72199999999999998</v>
      </c>
      <c r="X161">
        <v>13416.18</v>
      </c>
      <c r="Y161">
        <v>7431</v>
      </c>
      <c r="Z161">
        <v>26892</v>
      </c>
      <c r="AA161">
        <v>1.355</v>
      </c>
      <c r="AB161">
        <v>0.67800000000000005</v>
      </c>
      <c r="AC161">
        <v>111.54900000000001</v>
      </c>
      <c r="AD161">
        <v>0.749</v>
      </c>
      <c r="AE161">
        <v>9684.4349999999995</v>
      </c>
      <c r="AF161">
        <v>1864849</v>
      </c>
      <c r="AG161">
        <v>1.996</v>
      </c>
      <c r="AH161">
        <v>0.501</v>
      </c>
      <c r="AI161">
        <v>0.91100000000000003</v>
      </c>
      <c r="AK161" s="7"/>
    </row>
    <row r="162" spans="1:37" x14ac:dyDescent="0.3">
      <c r="A162" s="20"/>
      <c r="B162" s="6"/>
      <c r="C162" t="s">
        <v>21</v>
      </c>
      <c r="D162">
        <v>0.38400000000000001</v>
      </c>
      <c r="E162">
        <v>8449.3240000000005</v>
      </c>
      <c r="F162">
        <v>5799</v>
      </c>
      <c r="G162">
        <v>14451</v>
      </c>
      <c r="H162">
        <v>0.86599999999999999</v>
      </c>
      <c r="I162">
        <v>0.56499999999999995</v>
      </c>
      <c r="J162">
        <v>83.126000000000005</v>
      </c>
      <c r="K162">
        <v>0.70599999999999996</v>
      </c>
      <c r="L162">
        <v>3247.0149999999999</v>
      </c>
      <c r="M162">
        <v>625250</v>
      </c>
      <c r="N162">
        <v>1.5329999999999999</v>
      </c>
      <c r="O162">
        <v>0.65200000000000002</v>
      </c>
      <c r="P162">
        <v>0.8</v>
      </c>
      <c r="R162" s="7">
        <f>L161/L162</f>
        <v>3.4288557336507535</v>
      </c>
      <c r="U162" s="6">
        <v>8</v>
      </c>
      <c r="V162" t="s">
        <v>28</v>
      </c>
      <c r="W162">
        <v>1.6719999999999999</v>
      </c>
      <c r="X162">
        <v>17412.223999999998</v>
      </c>
      <c r="Y162">
        <v>7478</v>
      </c>
      <c r="Z162">
        <v>49559</v>
      </c>
      <c r="AA162">
        <v>1.798</v>
      </c>
      <c r="AB162">
        <v>1.1839999999999999</v>
      </c>
      <c r="AC162">
        <v>170.06899999999999</v>
      </c>
      <c r="AD162">
        <v>0.71399999999999997</v>
      </c>
      <c r="AE162">
        <v>29116.603999999999</v>
      </c>
      <c r="AF162">
        <v>5606736</v>
      </c>
      <c r="AG162">
        <v>1.5189999999999999</v>
      </c>
      <c r="AH162">
        <v>0.65800000000000003</v>
      </c>
      <c r="AI162">
        <v>0.86599999999999999</v>
      </c>
      <c r="AJ162">
        <f>W162/W163</f>
        <v>2.09</v>
      </c>
      <c r="AK162" s="7">
        <f>AE162/AE161</f>
        <v>3.0065361582787227</v>
      </c>
    </row>
    <row r="163" spans="1:37" x14ac:dyDescent="0.3">
      <c r="A163" s="20"/>
      <c r="B163" s="6"/>
      <c r="Q163">
        <f>AVERAGE(Q1:Q161)</f>
        <v>1.8935495312336366</v>
      </c>
      <c r="R163" s="7"/>
      <c r="U163" s="6"/>
      <c r="V163" t="s">
        <v>28</v>
      </c>
      <c r="W163">
        <v>0.8</v>
      </c>
      <c r="X163">
        <v>14284.578</v>
      </c>
      <c r="Y163">
        <v>7420</v>
      </c>
      <c r="Z163">
        <v>25298</v>
      </c>
      <c r="AA163">
        <v>1.256</v>
      </c>
      <c r="AB163">
        <v>0.81100000000000005</v>
      </c>
      <c r="AC163">
        <v>11.802</v>
      </c>
      <c r="AD163">
        <v>0.80200000000000005</v>
      </c>
      <c r="AE163">
        <v>11424.013999999999</v>
      </c>
      <c r="AF163">
        <v>2199825</v>
      </c>
      <c r="AG163">
        <v>1.548</v>
      </c>
      <c r="AH163">
        <v>0.64600000000000002</v>
      </c>
      <c r="AI163">
        <v>0.89800000000000002</v>
      </c>
      <c r="AK163" s="7"/>
    </row>
    <row r="164" spans="1:37" ht="15" thickBot="1" x14ac:dyDescent="0.35">
      <c r="A164" s="21"/>
      <c r="B164" s="17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>
        <f>STDEV(Q1:Q161)</f>
        <v>1.6910824336679833</v>
      </c>
      <c r="R164" s="19"/>
      <c r="U164" s="6">
        <v>9</v>
      </c>
      <c r="V164" t="s">
        <v>28</v>
      </c>
      <c r="W164">
        <v>0.63900000000000001</v>
      </c>
      <c r="X164">
        <v>11968.666999999999</v>
      </c>
      <c r="Y164">
        <v>7449</v>
      </c>
      <c r="Z164">
        <v>21119</v>
      </c>
      <c r="AA164">
        <v>1.198</v>
      </c>
      <c r="AB164">
        <v>0.67900000000000005</v>
      </c>
      <c r="AC164">
        <v>15.75</v>
      </c>
      <c r="AD164">
        <v>0.77600000000000002</v>
      </c>
      <c r="AE164">
        <v>7645.07</v>
      </c>
      <c r="AF164">
        <v>1472146</v>
      </c>
      <c r="AG164">
        <v>1.764</v>
      </c>
      <c r="AH164">
        <v>0.56699999999999995</v>
      </c>
      <c r="AI164">
        <v>0.875</v>
      </c>
      <c r="AK164" s="7">
        <f>AE163/AE164</f>
        <v>1.4942981555433763</v>
      </c>
    </row>
    <row r="165" spans="1:37" x14ac:dyDescent="0.3">
      <c r="U165" s="6"/>
      <c r="V165" t="s">
        <v>28</v>
      </c>
      <c r="W165">
        <v>1.2669999999999999</v>
      </c>
      <c r="X165">
        <v>19660.881000000001</v>
      </c>
      <c r="Y165">
        <v>7428</v>
      </c>
      <c r="Z165">
        <v>52060</v>
      </c>
      <c r="AA165">
        <v>1.399</v>
      </c>
      <c r="AB165">
        <v>1.1539999999999999</v>
      </c>
      <c r="AC165">
        <v>74.497</v>
      </c>
      <c r="AD165">
        <v>0.87</v>
      </c>
      <c r="AE165">
        <v>24912.85</v>
      </c>
      <c r="AF165">
        <v>4797255</v>
      </c>
      <c r="AG165">
        <v>1.212</v>
      </c>
      <c r="AH165">
        <v>0.82499999999999996</v>
      </c>
      <c r="AI165">
        <v>0.92600000000000005</v>
      </c>
      <c r="AJ165">
        <f>W165/W164</f>
        <v>1.9827856025039121</v>
      </c>
      <c r="AK165" s="7"/>
    </row>
    <row r="166" spans="1:37" x14ac:dyDescent="0.3">
      <c r="U166" s="6">
        <v>10</v>
      </c>
      <c r="V166" t="s">
        <v>28</v>
      </c>
      <c r="W166">
        <v>1.4179999999999999</v>
      </c>
      <c r="X166">
        <v>20809.132000000001</v>
      </c>
      <c r="Y166">
        <v>7429</v>
      </c>
      <c r="Z166">
        <v>57003</v>
      </c>
      <c r="AA166">
        <v>1.413</v>
      </c>
      <c r="AB166">
        <v>1.2769999999999999</v>
      </c>
      <c r="AC166">
        <v>150.45400000000001</v>
      </c>
      <c r="AD166">
        <v>0.91100000000000003</v>
      </c>
      <c r="AE166">
        <v>29501.712</v>
      </c>
      <c r="AF166">
        <v>5680893</v>
      </c>
      <c r="AG166">
        <v>1.107</v>
      </c>
      <c r="AH166">
        <v>0.90400000000000003</v>
      </c>
      <c r="AI166">
        <v>0.93799999999999994</v>
      </c>
      <c r="AK166" s="7">
        <f>AE167/AE166</f>
        <v>1.5188640238912237</v>
      </c>
    </row>
    <row r="167" spans="1:37" x14ac:dyDescent="0.3">
      <c r="U167" s="6"/>
      <c r="V167" t="s">
        <v>28</v>
      </c>
      <c r="W167">
        <v>2.5550000000000002</v>
      </c>
      <c r="X167">
        <v>17537.61</v>
      </c>
      <c r="Y167">
        <v>7414</v>
      </c>
      <c r="Z167">
        <v>43070</v>
      </c>
      <c r="AA167">
        <v>1.99</v>
      </c>
      <c r="AB167">
        <v>1.635</v>
      </c>
      <c r="AC167">
        <v>7.1040000000000001</v>
      </c>
      <c r="AD167">
        <v>0.84099999999999997</v>
      </c>
      <c r="AE167">
        <v>44809.089</v>
      </c>
      <c r="AF167">
        <v>8628504</v>
      </c>
      <c r="AG167">
        <v>1.218</v>
      </c>
      <c r="AH167">
        <v>0.82099999999999995</v>
      </c>
      <c r="AI167">
        <v>0.92600000000000005</v>
      </c>
      <c r="AJ167">
        <f>W167/W166</f>
        <v>1.8018335684062061</v>
      </c>
      <c r="AK167" s="7"/>
    </row>
    <row r="168" spans="1:37" x14ac:dyDescent="0.3">
      <c r="U168" s="6">
        <v>11</v>
      </c>
      <c r="V168" t="s">
        <v>28</v>
      </c>
      <c r="W168">
        <v>0.60199999999999998</v>
      </c>
      <c r="X168">
        <v>14942.069</v>
      </c>
      <c r="Y168">
        <v>7413</v>
      </c>
      <c r="Z168">
        <v>27277</v>
      </c>
      <c r="AA168">
        <v>1.0209999999999999</v>
      </c>
      <c r="AB168">
        <v>0.752</v>
      </c>
      <c r="AC168">
        <v>86.268000000000001</v>
      </c>
      <c r="AD168">
        <v>0.90900000000000003</v>
      </c>
      <c r="AE168">
        <v>9001.1779999999999</v>
      </c>
      <c r="AF168">
        <v>1733280</v>
      </c>
      <c r="AG168">
        <v>1.3580000000000001</v>
      </c>
      <c r="AH168">
        <v>0.73599999999999999</v>
      </c>
      <c r="AI168">
        <v>0.90600000000000003</v>
      </c>
      <c r="AK168" s="7">
        <f>AE169/AE168</f>
        <v>2.9440908734390101</v>
      </c>
    </row>
    <row r="169" spans="1:37" x14ac:dyDescent="0.3">
      <c r="U169" s="6"/>
      <c r="V169" t="s">
        <v>28</v>
      </c>
      <c r="W169">
        <v>1.677</v>
      </c>
      <c r="X169">
        <v>15798.557000000001</v>
      </c>
      <c r="Y169">
        <v>7436</v>
      </c>
      <c r="Z169">
        <v>30103</v>
      </c>
      <c r="AA169">
        <v>1.534</v>
      </c>
      <c r="AB169">
        <v>1.3919999999999999</v>
      </c>
      <c r="AC169">
        <v>30.009</v>
      </c>
      <c r="AD169">
        <v>0.75600000000000001</v>
      </c>
      <c r="AE169">
        <v>26500.286</v>
      </c>
      <c r="AF169">
        <v>5102934</v>
      </c>
      <c r="AG169">
        <v>1.1020000000000001</v>
      </c>
      <c r="AH169">
        <v>0.90800000000000003</v>
      </c>
      <c r="AI169">
        <v>0.88100000000000001</v>
      </c>
      <c r="AJ169">
        <f>W169/W168</f>
        <v>2.785714285714286</v>
      </c>
      <c r="AK169" s="7"/>
    </row>
    <row r="170" spans="1:37" x14ac:dyDescent="0.3">
      <c r="U170" s="6">
        <v>12</v>
      </c>
      <c r="V170" t="s">
        <v>28</v>
      </c>
      <c r="W170">
        <v>1.496</v>
      </c>
      <c r="X170">
        <v>13675.253000000001</v>
      </c>
      <c r="Y170">
        <v>7518</v>
      </c>
      <c r="Z170">
        <v>28870</v>
      </c>
      <c r="AA170">
        <v>1.7210000000000001</v>
      </c>
      <c r="AB170">
        <v>1.107</v>
      </c>
      <c r="AC170">
        <v>55.835999999999999</v>
      </c>
      <c r="AD170">
        <v>0.64300000000000002</v>
      </c>
      <c r="AE170">
        <v>20453.069</v>
      </c>
      <c r="AF170">
        <v>3938473</v>
      </c>
      <c r="AG170">
        <v>1.5549999999999999</v>
      </c>
      <c r="AH170">
        <v>0.64300000000000002</v>
      </c>
      <c r="AI170">
        <v>0.81499999999999995</v>
      </c>
      <c r="AJ170">
        <f>W170/W171</f>
        <v>2.4207119741100325</v>
      </c>
      <c r="AK170" s="7">
        <f>AE170/AE171</f>
        <v>2.7311700726836246</v>
      </c>
    </row>
    <row r="171" spans="1:37" x14ac:dyDescent="0.3">
      <c r="U171" s="6"/>
      <c r="V171" t="s">
        <v>28</v>
      </c>
      <c r="W171">
        <v>0.61799999999999999</v>
      </c>
      <c r="X171">
        <v>12118.034</v>
      </c>
      <c r="Y171">
        <v>7508</v>
      </c>
      <c r="Z171">
        <v>18187</v>
      </c>
      <c r="AA171">
        <v>1.127</v>
      </c>
      <c r="AB171">
        <v>0.69799999999999995</v>
      </c>
      <c r="AC171">
        <v>24.948</v>
      </c>
      <c r="AD171">
        <v>0.84599999999999997</v>
      </c>
      <c r="AE171">
        <v>7488.7569999999996</v>
      </c>
      <c r="AF171">
        <v>1442046</v>
      </c>
      <c r="AG171">
        <v>1.6140000000000001</v>
      </c>
      <c r="AH171">
        <v>0.62</v>
      </c>
      <c r="AI171">
        <v>0.90200000000000002</v>
      </c>
      <c r="AK171" s="7"/>
    </row>
    <row r="172" spans="1:37" x14ac:dyDescent="0.3">
      <c r="U172" s="6">
        <v>13</v>
      </c>
      <c r="V172" t="s">
        <v>28</v>
      </c>
      <c r="W172">
        <v>1.76</v>
      </c>
      <c r="X172">
        <v>12771.200999999999</v>
      </c>
      <c r="Y172">
        <v>7414</v>
      </c>
      <c r="Z172">
        <v>21936</v>
      </c>
      <c r="AA172">
        <v>2.1589999999999998</v>
      </c>
      <c r="AB172">
        <v>1.038</v>
      </c>
      <c r="AC172">
        <v>3.7090000000000001</v>
      </c>
      <c r="AD172">
        <v>0.60699999999999998</v>
      </c>
      <c r="AE172">
        <v>22483.401999999998</v>
      </c>
      <c r="AF172">
        <v>4329437</v>
      </c>
      <c r="AG172">
        <v>2.08</v>
      </c>
      <c r="AH172">
        <v>0.48099999999999998</v>
      </c>
      <c r="AI172">
        <v>0.83899999999999997</v>
      </c>
      <c r="AJ172">
        <f>W172/W175</f>
        <v>6.7953667953667951</v>
      </c>
      <c r="AK172" s="7">
        <f>AE172/AE175</f>
        <v>10.394286041864881</v>
      </c>
    </row>
    <row r="173" spans="1:37" x14ac:dyDescent="0.3">
      <c r="U173" s="12"/>
      <c r="V173" s="11" t="s">
        <v>28</v>
      </c>
      <c r="W173" s="11">
        <v>6.2E-2</v>
      </c>
      <c r="X173" s="11">
        <v>8404</v>
      </c>
      <c r="Y173" s="11">
        <v>7498</v>
      </c>
      <c r="Z173" s="11">
        <v>9633</v>
      </c>
      <c r="AA173" s="11">
        <v>0.31900000000000001</v>
      </c>
      <c r="AB173" s="11">
        <v>0.249</v>
      </c>
      <c r="AC173" s="11">
        <v>37.238</v>
      </c>
      <c r="AD173" s="11">
        <v>1</v>
      </c>
      <c r="AE173" s="11">
        <v>523.71799999999996</v>
      </c>
      <c r="AF173" s="11">
        <v>100848</v>
      </c>
      <c r="AG173" s="11">
        <v>1.2809999999999999</v>
      </c>
      <c r="AH173" s="11">
        <v>0.78100000000000003</v>
      </c>
      <c r="AI173" s="11">
        <v>0.85699999999999998</v>
      </c>
      <c r="AJ173" s="11"/>
      <c r="AK173" s="13"/>
    </row>
    <row r="174" spans="1:37" x14ac:dyDescent="0.3">
      <c r="U174" s="12"/>
      <c r="V174" s="11" t="s">
        <v>28</v>
      </c>
      <c r="W174" s="11">
        <v>0.19700000000000001</v>
      </c>
      <c r="X174" s="11">
        <v>8307.1839999999993</v>
      </c>
      <c r="Y174" s="11">
        <v>7421</v>
      </c>
      <c r="Z174" s="11">
        <v>10594</v>
      </c>
      <c r="AA174" s="11">
        <v>0.77800000000000002</v>
      </c>
      <c r="AB174" s="11">
        <v>0.32300000000000001</v>
      </c>
      <c r="AC174" s="11">
        <v>0.75800000000000001</v>
      </c>
      <c r="AD174" s="11">
        <v>0.64500000000000002</v>
      </c>
      <c r="AE174" s="11">
        <v>1639.336</v>
      </c>
      <c r="AF174" s="11">
        <v>315673</v>
      </c>
      <c r="AG174" s="11">
        <v>2.411</v>
      </c>
      <c r="AH174" s="11">
        <v>0.41499999999999998</v>
      </c>
      <c r="AI174" s="11">
        <v>0.78400000000000003</v>
      </c>
      <c r="AJ174" s="11"/>
      <c r="AK174" s="13"/>
    </row>
    <row r="175" spans="1:37" x14ac:dyDescent="0.3">
      <c r="U175" s="6"/>
      <c r="W175">
        <f>SUM(W173:W174)</f>
        <v>0.25900000000000001</v>
      </c>
      <c r="X175">
        <f t="shared" ref="X175:AI175" si="35">SUM(X173:X174)</f>
        <v>16711.184000000001</v>
      </c>
      <c r="Y175">
        <f t="shared" si="35"/>
        <v>14919</v>
      </c>
      <c r="Z175">
        <f t="shared" si="35"/>
        <v>20227</v>
      </c>
      <c r="AA175">
        <f t="shared" si="35"/>
        <v>1.097</v>
      </c>
      <c r="AB175">
        <f t="shared" si="35"/>
        <v>0.57200000000000006</v>
      </c>
      <c r="AC175">
        <f t="shared" si="35"/>
        <v>37.996000000000002</v>
      </c>
      <c r="AD175">
        <f t="shared" si="35"/>
        <v>1.645</v>
      </c>
      <c r="AE175">
        <f t="shared" si="35"/>
        <v>2163.0540000000001</v>
      </c>
      <c r="AF175">
        <f t="shared" si="35"/>
        <v>416521</v>
      </c>
      <c r="AG175">
        <f t="shared" si="35"/>
        <v>3.6920000000000002</v>
      </c>
      <c r="AH175">
        <f t="shared" si="35"/>
        <v>1.196</v>
      </c>
      <c r="AI175">
        <f t="shared" si="35"/>
        <v>1.641</v>
      </c>
      <c r="AK175" s="7"/>
    </row>
    <row r="176" spans="1:37" x14ac:dyDescent="0.3">
      <c r="U176" s="6">
        <v>14</v>
      </c>
      <c r="V176" t="s">
        <v>28</v>
      </c>
      <c r="W176">
        <v>0.55000000000000004</v>
      </c>
      <c r="X176">
        <v>15720.509</v>
      </c>
      <c r="Y176">
        <v>7454</v>
      </c>
      <c r="Z176">
        <v>30963</v>
      </c>
      <c r="AA176">
        <v>0.89800000000000002</v>
      </c>
      <c r="AB176">
        <v>0.78100000000000003</v>
      </c>
      <c r="AC176">
        <v>145.947</v>
      </c>
      <c r="AD176">
        <v>0.83099999999999996</v>
      </c>
      <c r="AE176">
        <v>8653.7250000000004</v>
      </c>
      <c r="AF176">
        <v>1666374</v>
      </c>
      <c r="AG176">
        <v>1.149</v>
      </c>
      <c r="AH176">
        <v>0.87</v>
      </c>
      <c r="AI176">
        <v>0.88</v>
      </c>
      <c r="AK176" s="7">
        <f>AE177/AE176</f>
        <v>2.6356052451400984</v>
      </c>
    </row>
    <row r="177" spans="21:37" ht="15" thickBot="1" x14ac:dyDescent="0.35">
      <c r="U177" s="17"/>
      <c r="V177" s="18" t="s">
        <v>28</v>
      </c>
      <c r="W177" s="18">
        <v>1.272</v>
      </c>
      <c r="X177" s="18">
        <v>17926.138999999999</v>
      </c>
      <c r="Y177" s="18">
        <v>7426</v>
      </c>
      <c r="Z177" s="18">
        <v>50697</v>
      </c>
      <c r="AA177" s="18">
        <v>1.52</v>
      </c>
      <c r="AB177" s="18">
        <v>1.0660000000000001</v>
      </c>
      <c r="AC177" s="18">
        <v>41.902999999999999</v>
      </c>
      <c r="AD177" s="18">
        <v>0.874</v>
      </c>
      <c r="AE177" s="18">
        <v>22807.803</v>
      </c>
      <c r="AF177" s="18">
        <v>4391904</v>
      </c>
      <c r="AG177" s="18">
        <v>1.4259999999999999</v>
      </c>
      <c r="AH177" s="18">
        <v>0.70099999999999996</v>
      </c>
      <c r="AI177" s="18">
        <v>0.92500000000000004</v>
      </c>
      <c r="AJ177" s="18">
        <f>W177/W176</f>
        <v>2.3127272727272725</v>
      </c>
      <c r="AK177" s="1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8DF82-7287-4DF2-B8F0-DA642A2A9B12}">
  <dimension ref="A1:D7"/>
  <sheetViews>
    <sheetView tabSelected="1" workbookViewId="0">
      <selection activeCell="D30" sqref="D30"/>
    </sheetView>
  </sheetViews>
  <sheetFormatPr defaultRowHeight="14.4" x14ac:dyDescent="0.3"/>
  <cols>
    <col min="1" max="1" width="17" customWidth="1"/>
    <col min="2" max="2" width="15.44140625" customWidth="1"/>
    <col min="3" max="3" width="15.33203125" customWidth="1"/>
    <col min="4" max="4" width="13.5546875" customWidth="1"/>
  </cols>
  <sheetData>
    <row r="1" spans="1:4" ht="29.4" thickBot="1" x14ac:dyDescent="0.35">
      <c r="A1" s="27" t="s">
        <v>47</v>
      </c>
      <c r="B1" s="27" t="s">
        <v>48</v>
      </c>
      <c r="C1" s="27" t="s">
        <v>49</v>
      </c>
      <c r="D1" s="27" t="s">
        <v>50</v>
      </c>
    </row>
    <row r="2" spans="1:4" ht="15" thickBot="1" x14ac:dyDescent="0.35">
      <c r="A2" s="27">
        <v>1</v>
      </c>
      <c r="B2" s="27">
        <v>65</v>
      </c>
      <c r="C2" s="27">
        <v>1</v>
      </c>
      <c r="D2" s="27">
        <v>98.5</v>
      </c>
    </row>
    <row r="3" spans="1:4" ht="15" thickBot="1" x14ac:dyDescent="0.35">
      <c r="A3" s="27">
        <v>2</v>
      </c>
      <c r="B3" s="27">
        <v>89</v>
      </c>
      <c r="C3" s="27">
        <v>2</v>
      </c>
      <c r="D3" s="27">
        <v>97.8</v>
      </c>
    </row>
    <row r="4" spans="1:4" ht="15" thickBot="1" x14ac:dyDescent="0.35">
      <c r="A4" s="27">
        <v>3</v>
      </c>
      <c r="B4" s="27">
        <v>73</v>
      </c>
      <c r="C4" s="27">
        <v>3</v>
      </c>
      <c r="D4" s="27">
        <v>96</v>
      </c>
    </row>
    <row r="5" spans="1:4" x14ac:dyDescent="0.3">
      <c r="A5" s="28"/>
      <c r="B5" s="28"/>
      <c r="C5" s="28" t="s">
        <v>51</v>
      </c>
      <c r="D5" s="28">
        <f>AVERAGE(D2:D4)</f>
        <v>97.433333333333337</v>
      </c>
    </row>
    <row r="6" spans="1:4" x14ac:dyDescent="0.3">
      <c r="A6" s="28"/>
      <c r="B6" s="28"/>
      <c r="C6" s="28" t="s">
        <v>52</v>
      </c>
      <c r="D6" s="28">
        <f>STDEV(D2:D4)</f>
        <v>1.2897028081435398</v>
      </c>
    </row>
    <row r="7" spans="1:4" x14ac:dyDescent="0.3">
      <c r="A7" s="28"/>
      <c r="B7" s="28"/>
      <c r="C7" s="28" t="s">
        <v>53</v>
      </c>
      <c r="D7" s="28">
        <f>D6/SQRT(3)</f>
        <v>0.744610263456289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4902B-1E69-4007-945C-48BE50F23034}">
  <dimension ref="A1:C2"/>
  <sheetViews>
    <sheetView workbookViewId="0">
      <selection activeCell="G25" sqref="G25"/>
    </sheetView>
  </sheetViews>
  <sheetFormatPr defaultRowHeight="14.4" x14ac:dyDescent="0.3"/>
  <cols>
    <col min="1" max="1" width="23.5546875" customWidth="1"/>
    <col min="2" max="2" width="12" customWidth="1"/>
  </cols>
  <sheetData>
    <row r="1" spans="1:3" ht="28.8" x14ac:dyDescent="0.3">
      <c r="A1" s="25" t="s">
        <v>42</v>
      </c>
      <c r="B1" s="26" t="s">
        <v>43</v>
      </c>
      <c r="C1" s="26" t="s">
        <v>44</v>
      </c>
    </row>
    <row r="2" spans="1:3" x14ac:dyDescent="0.3">
      <c r="A2" s="25"/>
      <c r="B2" s="26" t="s">
        <v>45</v>
      </c>
      <c r="C2" s="26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Fig.S4b</vt:lpstr>
      <vt:lpstr>Fig.S4d</vt:lpstr>
      <vt:lpstr>Fig.S4h</vt:lpstr>
      <vt:lpstr>Fig.S4j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Qinyu Hao</dc:creator>
  <cp:lastModifiedBy>Minxue Liu</cp:lastModifiedBy>
  <dcterms:created xsi:type="dcterms:W3CDTF">2020-03-27T21:45:57Z</dcterms:created>
  <dcterms:modified xsi:type="dcterms:W3CDTF">2023-04-10T20:19:50Z</dcterms:modified>
</cp:coreProperties>
</file>